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D:\Hiệp hội Nhôm VN 2019\Vụ AD05\Rà soát lần cuối Úc - 2021\"/>
    </mc:Choice>
  </mc:AlternateContent>
  <xr:revisionPtr revIDLastSave="0" documentId="8_{C5F72A93-0A62-43B8-B77F-CD870A7F096A}" xr6:coauthVersionLast="47" xr6:coauthVersionMax="47" xr10:uidLastSave="{00000000-0000-0000-0000-000000000000}"/>
  <bookViews>
    <workbookView xWindow="-120" yWindow="-120" windowWidth="29040" windowHeight="15840" tabRatio="707" xr2:uid="{00000000-000D-0000-FFFF-FFFF00000000}"/>
  </bookViews>
  <sheets>
    <sheet name="B-2 Australian sales" sheetId="3" r:id="rId1"/>
    <sheet name="B-2.2 Australian sales source" sheetId="30" r:id="rId2"/>
    <sheet name="B-4 Upwards sales" sheetId="17" r:id="rId3"/>
    <sheet name="B-5 Upwards selling expenses" sheetId="27" r:id="rId4"/>
    <sheet name="D-2 Domestic sales" sheetId="10" r:id="rId5"/>
    <sheet name="D-2.2 domestic sales source" sheetId="31" r:id="rId6"/>
    <sheet name="E-2.3 Packing Costs" sheetId="32" r:id="rId7"/>
    <sheet name="F-2 Third country sales" sheetId="14" r:id="rId8"/>
    <sheet name="F-2.2 third country sale source" sheetId="33" r:id="rId9"/>
    <sheet name="G-3 Domestic CTM" sheetId="7" r:id="rId10"/>
    <sheet name="G-3.2 Domestic CTM source" sheetId="34" r:id="rId11"/>
    <sheet name="G-4.1 SG&amp;A listing" sheetId="24" r:id="rId12"/>
    <sheet name="G-4.2 Dom SG&amp;A calculation" sheetId="25" r:id="rId13"/>
    <sheet name="G-5 Australian CTM" sheetId="11" r:id="rId14"/>
    <sheet name="G-5.2 Australian CTM source" sheetId="35" r:id="rId15"/>
    <sheet name="G-7.2 Raw material CTM" sheetId="28" r:id="rId16"/>
    <sheet name="G-7.3 Raw Material CTM source" sheetId="36" r:id="rId17"/>
    <sheet name="G-7.4 Raw material purchases" sheetId="20" r:id="rId18"/>
    <sheet name="G-7.5 Source Data for G-7.4" sheetId="37" r:id="rId19"/>
    <sheet name="G-8 Upwards costs" sheetId="26" r:id="rId20"/>
    <sheet name="G-9 Volume and Inventory" sheetId="38" r:id="rId21"/>
    <sheet name="G-10 Capacity Utilisation" sheetId="29" r:id="rId22"/>
  </sheets>
  <calcPr calcId="191029"/>
</workbook>
</file>

<file path=xl/calcChain.xml><?xml version="1.0" encoding="utf-8"?>
<calcChain xmlns="http://schemas.openxmlformats.org/spreadsheetml/2006/main">
  <c r="B30" i="27" l="1"/>
  <c r="D55" i="38" l="1"/>
  <c r="E51" i="38" s="1"/>
  <c r="E55" i="38" s="1"/>
  <c r="B55" i="38"/>
  <c r="C51" i="38" s="1"/>
  <c r="C55" i="38" s="1"/>
  <c r="B41" i="38"/>
  <c r="C37" i="38" s="1"/>
  <c r="C41" i="38" s="1"/>
  <c r="D37" i="38" s="1"/>
  <c r="D41" i="38" s="1"/>
  <c r="E37" i="38" s="1"/>
  <c r="E41" i="38" s="1"/>
  <c r="B24" i="38"/>
  <c r="C21" i="38" s="1"/>
  <c r="C24" i="38" s="1"/>
  <c r="D21" i="38" s="1"/>
  <c r="D24" i="38" s="1"/>
  <c r="E21" i="38" s="1"/>
  <c r="E24" i="38" s="1"/>
  <c r="B11" i="38"/>
  <c r="C8" i="38" s="1"/>
  <c r="C11" i="38" s="1"/>
  <c r="D8" i="38" s="1"/>
  <c r="D11" i="38" s="1"/>
  <c r="E8" i="38" s="1"/>
  <c r="E11" i="38" s="1"/>
  <c r="C20" i="26"/>
  <c r="C15" i="26" s="1"/>
  <c r="C14" i="26" s="1"/>
  <c r="C13" i="26" s="1"/>
  <c r="B20" i="26"/>
  <c r="B15" i="26" s="1"/>
  <c r="B14" i="26" s="1"/>
  <c r="B13" i="26" s="1"/>
  <c r="B10" i="26"/>
  <c r="B7" i="26"/>
  <c r="B6" i="26" s="1"/>
  <c r="N9" i="20" l="1"/>
  <c r="K7" i="28"/>
  <c r="M7" i="28" s="1"/>
  <c r="B32" i="32"/>
  <c r="B35" i="32" s="1"/>
  <c r="B13" i="32"/>
  <c r="B16" i="32" s="1"/>
  <c r="AN7" i="10"/>
  <c r="AL7" i="10"/>
  <c r="AJ7" i="10"/>
  <c r="AH7" i="10"/>
  <c r="AF7" i="10"/>
  <c r="AD7" i="10"/>
  <c r="AB7" i="10"/>
  <c r="Y7" i="10"/>
  <c r="Z7" i="10" s="1"/>
  <c r="U7" i="10"/>
  <c r="N7" i="10"/>
  <c r="I7" i="10"/>
  <c r="H7" i="10"/>
  <c r="B32" i="27"/>
  <c r="B31" i="27"/>
  <c r="C50" i="17"/>
  <c r="C45" i="17" s="1"/>
  <c r="C44" i="17" s="1"/>
  <c r="C43" i="17" s="1"/>
  <c r="B50" i="17"/>
  <c r="B45" i="17" s="1"/>
  <c r="B44" i="17" s="1"/>
  <c r="B43" i="17" s="1"/>
  <c r="B40" i="17"/>
  <c r="B39" i="17"/>
  <c r="BG7" i="3"/>
  <c r="BB7" i="3"/>
  <c r="AZ7" i="3"/>
  <c r="N7" i="11" l="1"/>
  <c r="Q7" i="11" s="1"/>
  <c r="F7" i="11"/>
  <c r="N7" i="7"/>
  <c r="Q7" i="7" s="1"/>
  <c r="F7" i="7"/>
  <c r="H7" i="3" l="1"/>
  <c r="B5" i="27" l="1"/>
  <c r="B8" i="25"/>
  <c r="Y7" i="3" l="1"/>
  <c r="AE7" i="3" s="1"/>
  <c r="B7" i="27" l="1"/>
  <c r="B6" i="27" s="1"/>
  <c r="B7" i="17" l="1"/>
  <c r="B7" i="25"/>
  <c r="B9" i="25" l="1"/>
  <c r="D14" i="25" s="1"/>
  <c r="C17" i="17" l="1"/>
  <c r="C12" i="17" s="1"/>
  <c r="C11" i="17" s="1"/>
  <c r="C10" i="17" s="1"/>
  <c r="B17" i="17"/>
  <c r="B12" i="17" s="1"/>
  <c r="B11" i="17" l="1"/>
  <c r="B10" i="17" s="1"/>
  <c r="B6" i="17"/>
  <c r="AW7" i="3" l="1"/>
  <c r="AU7" i="3"/>
  <c r="AS7" i="3"/>
  <c r="AQ7" i="3"/>
  <c r="AO7" i="3"/>
  <c r="AI7" i="3"/>
  <c r="AD7" i="3"/>
  <c r="AB7" i="3"/>
  <c r="AF7" i="3"/>
  <c r="AM7" i="3"/>
  <c r="AK7" i="3"/>
  <c r="U7" i="3"/>
  <c r="M7" i="3"/>
  <c r="Z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investigation and accounting periods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 ref="B38" authorId="0" shapeId="0" xr:uid="{00000000-0006-0000-0200-000008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41" authorId="0" shapeId="0" xr:uid="{00000000-0006-0000-0200-000009000000}">
      <text>
        <r>
          <rPr>
            <sz val="9"/>
            <color indexed="81"/>
            <rFont val="Tahoma"/>
            <family val="2"/>
          </rPr>
          <t>If the period and financial year are different, please enter the difference in revenue between the periods.</t>
        </r>
      </text>
    </comment>
    <comment ref="B42" authorId="0" shapeId="0" xr:uid="{00000000-0006-0000-0200-00000A000000}">
      <text>
        <r>
          <rPr>
            <sz val="9"/>
            <color indexed="81"/>
            <rFont val="Tahoma"/>
            <family val="2"/>
          </rPr>
          <t xml:space="preserve">Please provide the company's total sales over the period as shown on your management accounts / management accounting system. </t>
        </r>
      </text>
    </comment>
    <comment ref="B46" authorId="0" shapeId="0" xr:uid="{00000000-0006-0000-0200-00000B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51" authorId="0" shapeId="0" xr:uid="{00000000-0006-0000-0200-00000C000000}">
      <text>
        <r>
          <rPr>
            <sz val="9"/>
            <color indexed="81"/>
            <rFont val="Tahoma"/>
            <family val="2"/>
          </rPr>
          <t xml:space="preserve">Enter the total sales revenue and quantity as reported in the Domestic Sales worksheet
</t>
        </r>
      </text>
    </comment>
    <comment ref="B52" authorId="0" shapeId="0" xr:uid="{00000000-0006-0000-0200-00000D000000}">
      <text>
        <r>
          <rPr>
            <sz val="9"/>
            <color indexed="81"/>
            <rFont val="Tahoma"/>
            <family val="2"/>
          </rPr>
          <t>Enter the total sales revenue and quantity as reported in the Australian Sales worksheet</t>
        </r>
      </text>
    </comment>
    <comment ref="B53" authorId="0" shapeId="0" xr:uid="{00000000-0006-0000-0200-00000E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8" authorId="0" shapeId="0" xr:uid="{00000000-0006-0000-0300-000001000000}">
      <text>
        <r>
          <rPr>
            <sz val="9"/>
            <color indexed="81"/>
            <rFont val="Tahoma"/>
            <family val="2"/>
          </rPr>
          <t>Enter the total direct selling expenses as reported in the Domestic sales worksheet</t>
        </r>
      </text>
    </comment>
    <comment ref="B9" authorId="0" shapeId="0" xr:uid="{00000000-0006-0000-0300-000002000000}">
      <text>
        <r>
          <rPr>
            <sz val="9"/>
            <color indexed="81"/>
            <rFont val="Tahoma"/>
            <family val="2"/>
          </rPr>
          <t>Enter the total direct selling expenses as reported in the Australian sales worksheet</t>
        </r>
      </text>
    </comment>
    <comment ref="B10" authorId="0" shapeId="0" xr:uid="{00000000-0006-0000-0300-000003000000}">
      <text>
        <r>
          <rPr>
            <sz val="9"/>
            <color indexed="81"/>
            <rFont val="Tahoma"/>
            <family val="2"/>
          </rPr>
          <t>You may have direct selling expenses that are in relation to sales to other countries or other products that are not under consideration. Please provide the direct selling expenses in relation to these sales. You may change the row labels and/or add more lines if required to demonstrate these expenses. If you add more rows, please update the formula in cell B7</t>
        </r>
      </text>
    </comment>
    <comment ref="B33" authorId="0" shapeId="0" xr:uid="{00000000-0006-0000-0300-000004000000}">
      <text>
        <r>
          <rPr>
            <sz val="9"/>
            <color indexed="81"/>
            <rFont val="Tahoma"/>
            <family val="2"/>
          </rPr>
          <t>Enter the total direct selling expenses as reported in the Domestic sales worksheet</t>
        </r>
      </text>
    </comment>
    <comment ref="B34" authorId="0" shapeId="0" xr:uid="{00000000-0006-0000-0300-000005000000}">
      <text>
        <r>
          <rPr>
            <sz val="9"/>
            <color indexed="81"/>
            <rFont val="Tahoma"/>
            <family val="2"/>
          </rPr>
          <t>Enter the total direct selling expenses as reported in the Australian sales worksheet</t>
        </r>
      </text>
    </comment>
    <comment ref="B35" authorId="0" shapeId="0" xr:uid="{00000000-0006-0000-0300-000006000000}">
      <text>
        <r>
          <rPr>
            <sz val="9"/>
            <color indexed="81"/>
            <rFont val="Tahoma"/>
            <family val="2"/>
          </rPr>
          <t>You may have direct selling expenses that are in relation to sales to other countries or other products that are not under consideration. Please provide the direct selling expenses in relation to these sales. You may change the row labels and/or add more lines if required to demonstrate these expenses. If you add more rows, please update the formula in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3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300-000002000000}">
      <text>
        <r>
          <rPr>
            <sz val="9"/>
            <color indexed="81"/>
            <rFont val="Tahoma"/>
            <family val="2"/>
          </rPr>
          <t>If the period and financial year are different, please enter the difference in cost of sales/COGS between the periods.</t>
        </r>
      </text>
    </comment>
    <comment ref="B9" authorId="0" shapeId="0" xr:uid="{00000000-0006-0000-13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3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3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3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300-000007000000}">
      <text>
        <r>
          <rPr>
            <sz val="9"/>
            <color indexed="81"/>
            <rFont val="Tahoma"/>
            <family val="2"/>
          </rPr>
          <t xml:space="preserve">Enter the total cost to make and production quantity as reported in the Domestic CTM worksheet
</t>
        </r>
      </text>
    </comment>
    <comment ref="B22" authorId="0" shapeId="0" xr:uid="{00000000-0006-0000-1300-000008000000}">
      <text>
        <r>
          <rPr>
            <sz val="9"/>
            <color indexed="81"/>
            <rFont val="Tahoma"/>
            <family val="2"/>
          </rPr>
          <t>Enter the total cost to make and production quantity as reported in the Australian CTM worksheet</t>
        </r>
      </text>
    </comment>
    <comment ref="B23" authorId="0" shapeId="0" xr:uid="{00000000-0006-0000-13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<sst xmlns="http://schemas.openxmlformats.org/spreadsheetml/2006/main" count="1483" uniqueCount="541">
  <si>
    <t>INSERT COMPANY NAME</t>
  </si>
  <si>
    <t xml:space="preserve">Notes:  [1]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</si>
  <si>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</si>
  <si>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</si>
  <si>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</si>
  <si>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</si>
  <si>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</si>
  <si>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</si>
  <si>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</si>
  <si>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</si>
  <si>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</si>
  <si>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</si>
  <si>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</si>
  <si>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</si>
  <si>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</si>
  <si>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</si>
  <si>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</si>
  <si>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</si>
  <si>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</si>
  <si>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</si>
  <si>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</si>
  <si>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</si>
  <si>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</si>
  <si>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</si>
  <si>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</si>
  <si>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</si>
  <si>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</si>
  <si>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</si>
  <si>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Code used in your records for the model/grade/type identified.  Explain the product codes in your submission.</t>
  </si>
  <si>
    <t>If you consider that a date other than the invoice date best establishes the material terms of sale, report that date.  For example, order confirmation, contract, or purchase order date.</t>
  </si>
  <si>
    <t>If applicable, the amount of any discount deducted on the invoice on each transaction.  If a % discount applies show that % discount applying in another column.</t>
  </si>
  <si>
    <t>Any other charges, or price reductions, that affect the net invoice value. Insert additional columns and provide a description.</t>
  </si>
  <si>
    <t>Packing expenses.</t>
  </si>
  <si>
    <t>Names of your customers.</t>
  </si>
  <si>
    <t>Delivery terms eg. CIF, C&amp;F, FOB, DDP (in accordance with Incoterms).</t>
  </si>
  <si>
    <t>Inland transportation costs included in the selling price. For export sales this is the inland freight from factory to port in the country of export.</t>
  </si>
  <si>
    <t>brokers fees, clearance fees, bank charges, letter of credit fees, &amp; other ancillary charges .</t>
  </si>
  <si>
    <t>Warranty &amp; guarantee expenses.</t>
  </si>
  <si>
    <t>Expenses for after sale services, such as technical assistance or installation costs.</t>
  </si>
  <si>
    <t>Commissions paid.  If more than one type is paid insert additional columns of data.  Indicate in your response to question B.2 whether the commission is a pre or post</t>
  </si>
  <si>
    <t xml:space="preserve">exportation expense having regard to the date of sale.   </t>
  </si>
  <si>
    <t>Names of your customers.  If an English version of the name is not easily produced from your automated systems, show a customer code number and in a separate</t>
  </si>
  <si>
    <t xml:space="preserve">table list each code and name.   </t>
  </si>
  <si>
    <t>Delivery terms eg. ex-factory, free on truck, delivered into store.</t>
  </si>
  <si>
    <t>Inland transportation costs included in the selling price.</t>
  </si>
  <si>
    <t>Handling, loading &amp; ancillary expenses.</t>
  </si>
  <si>
    <t>Commissions paid.  If more than one type is paid insert additional columns of data.</t>
  </si>
  <si>
    <t>Total cost to make</t>
  </si>
  <si>
    <r>
      <t xml:space="preserve">The </t>
    </r>
    <r>
      <rPr>
        <b/>
        <sz val="10"/>
        <rFont val="Arial"/>
        <family val="2"/>
      </rPr>
      <t>actual</t>
    </r>
    <r>
      <rPr>
        <sz val="10"/>
        <rFont val="Arial"/>
        <family val="2"/>
      </rPr>
      <t xml:space="preserve"> amount of ocean freight incurred on each export shipment listed.</t>
    </r>
  </si>
  <si>
    <t>[3]</t>
  </si>
  <si>
    <t>[1]</t>
  </si>
  <si>
    <t>[2]</t>
  </si>
  <si>
    <t>[4]</t>
  </si>
  <si>
    <t>[5]</t>
  </si>
  <si>
    <t>[6]</t>
  </si>
  <si>
    <t>[7]</t>
  </si>
  <si>
    <t>[8]</t>
  </si>
  <si>
    <t>[9]</t>
  </si>
  <si>
    <t>[10]</t>
  </si>
  <si>
    <t>[11]</t>
  </si>
  <si>
    <t>[12]</t>
  </si>
  <si>
    <t>[13]</t>
  </si>
  <si>
    <t>[14]</t>
  </si>
  <si>
    <t>[15]</t>
  </si>
  <si>
    <t>[16]</t>
  </si>
  <si>
    <t>[17]</t>
  </si>
  <si>
    <t>[18]</t>
  </si>
  <si>
    <t>[19]</t>
  </si>
  <si>
    <t>[20]</t>
  </si>
  <si>
    <t>[21]</t>
  </si>
  <si>
    <t>[22]</t>
  </si>
  <si>
    <t>[23]</t>
  </si>
  <si>
    <t>[24]</t>
  </si>
  <si>
    <t>[25]</t>
  </si>
  <si>
    <t>[26]</t>
  </si>
  <si>
    <t>[27]</t>
  </si>
  <si>
    <t>Quantity</t>
  </si>
  <si>
    <t>Discounts</t>
  </si>
  <si>
    <t>Rebates</t>
  </si>
  <si>
    <t>Currency</t>
  </si>
  <si>
    <t>Packing</t>
  </si>
  <si>
    <t>Inland transport</t>
  </si>
  <si>
    <t>Handling &amp; other</t>
  </si>
  <si>
    <t>Customer name</t>
  </si>
  <si>
    <t>Level of trade</t>
  </si>
  <si>
    <t>Product code</t>
  </si>
  <si>
    <t>Invoice number</t>
  </si>
  <si>
    <t>Invoice date</t>
  </si>
  <si>
    <t>Date of sale</t>
  </si>
  <si>
    <t>Order number</t>
  </si>
  <si>
    <t>Shipping terms</t>
  </si>
  <si>
    <t>Gross invoice value</t>
  </si>
  <si>
    <t>Other charges</t>
  </si>
  <si>
    <t>Exchange rate</t>
  </si>
  <si>
    <t>Net invoice value</t>
  </si>
  <si>
    <t>Ocean freight</t>
  </si>
  <si>
    <t>Marine insurance</t>
  </si>
  <si>
    <t>FOB export price</t>
  </si>
  <si>
    <t>Warranty expenses</t>
  </si>
  <si>
    <t>Technical support</t>
  </si>
  <si>
    <t>Other costs</t>
  </si>
  <si>
    <t>Delivery terms</t>
  </si>
  <si>
    <t>Unit cost to make</t>
  </si>
  <si>
    <t>Unit SG&amp;A</t>
  </si>
  <si>
    <t>Total SG&amp;A</t>
  </si>
  <si>
    <t>Quarter</t>
  </si>
  <si>
    <t>[28]</t>
  </si>
  <si>
    <t xml:space="preserve">[28]  </t>
  </si>
  <si>
    <t>[15.1]</t>
  </si>
  <si>
    <t>Unit Gross Invoice Value</t>
  </si>
  <si>
    <t>Unit Net invoice value</t>
  </si>
  <si>
    <t xml:space="preserve">Unit FOB export price </t>
  </si>
  <si>
    <t>Payment terms (days)</t>
  </si>
  <si>
    <t>[24.1]</t>
  </si>
  <si>
    <t>[23.1]</t>
  </si>
  <si>
    <t>Unit Packaging</t>
  </si>
  <si>
    <t>Unit Inland Transport</t>
  </si>
  <si>
    <t>Unit Handling &amp; other</t>
  </si>
  <si>
    <t>Unit Warranty expenses</t>
  </si>
  <si>
    <t>Unit Technical support</t>
  </si>
  <si>
    <t>Commission</t>
  </si>
  <si>
    <t>Unit Commission</t>
  </si>
  <si>
    <t>[28.1]</t>
  </si>
  <si>
    <t>[27.1]</t>
  </si>
  <si>
    <t>[26.1]</t>
  </si>
  <si>
    <t>[25.1]</t>
  </si>
  <si>
    <t>[12.1]</t>
  </si>
  <si>
    <t>The free on board price at the port of shipment. Please use the formula provided</t>
  </si>
  <si>
    <t>Unit Ocean freight</t>
  </si>
  <si>
    <t>Unit Marine insurance</t>
  </si>
  <si>
    <t>[18.1]</t>
  </si>
  <si>
    <t>[19.1]</t>
  </si>
  <si>
    <t>FOB export price (local currency)</t>
  </si>
  <si>
    <t>Unit FOB export price (local currency)</t>
  </si>
  <si>
    <t>[20.1]</t>
  </si>
  <si>
    <t>[22.1]</t>
  </si>
  <si>
    <t xml:space="preserve">[20.1]  </t>
  </si>
  <si>
    <t>The free on board price in the local currency</t>
  </si>
  <si>
    <t xml:space="preserve">Unit Gross Invoice Value </t>
  </si>
  <si>
    <t>The quarter the date in [5] falls in. Please use the formula provided</t>
  </si>
  <si>
    <t xml:space="preserve">[22.1]  </t>
  </si>
  <si>
    <t>[21.1]</t>
  </si>
  <si>
    <t>Agreed payment terms; eg. 60 days = 60</t>
  </si>
  <si>
    <t xml:space="preserve">[18.1]  </t>
  </si>
  <si>
    <t xml:space="preserve">[19.1]  </t>
  </si>
  <si>
    <t xml:space="preserve">[21.1]  </t>
  </si>
  <si>
    <t xml:space="preserve">[23.1]  </t>
  </si>
  <si>
    <t xml:space="preserve">[24.1]  </t>
  </si>
  <si>
    <t xml:space="preserve">[25.1]  </t>
  </si>
  <si>
    <t xml:space="preserve">[26.1]  </t>
  </si>
  <si>
    <t xml:space="preserve">[27.1]  </t>
  </si>
  <si>
    <t xml:space="preserve">[28.1]  </t>
  </si>
  <si>
    <t>Port handling, loading &amp; ancillary expenses.  For example, terminal handling, export inspection, wharfage &amp; other port charges, container tax, document fees &amp; customs</t>
  </si>
  <si>
    <t xml:space="preserve">[15.1]  </t>
  </si>
  <si>
    <t>The level of trade of your customer.</t>
  </si>
  <si>
    <t>If you consider that a date other than the invoice date best establishes the material terms of sale and should be</t>
  </si>
  <si>
    <t>Agreed payment terms; eg. 60 days = 60.</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</si>
  <si>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</si>
  <si>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</si>
  <si>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Order confirmation, contract or purchase order number if you have shown a date other than invoice date as being the date of sale.</t>
  </si>
  <si>
    <t>The exchange rate used to convert the currency of the sale to the currency used in your accounting system.</t>
  </si>
  <si>
    <t>Value</t>
  </si>
  <si>
    <t>Volume</t>
  </si>
  <si>
    <t>Typical shipment terms to customers in the third country; eg CIF, FOB, ex-factory, DDP.</t>
  </si>
  <si>
    <t>Typical payment terms with customer(s) in the country; eg. 60 days.</t>
  </si>
  <si>
    <t xml:space="preserve">Currency in which you have expressed data in column SALES </t>
  </si>
  <si>
    <t>Show unit of quantity; eg. kg.</t>
  </si>
  <si>
    <t>The level of trade that you export like goods to in the third country.</t>
  </si>
  <si>
    <t>Payment terms</t>
  </si>
  <si>
    <t>Value of sales</t>
  </si>
  <si>
    <t>Unit of quantity</t>
  </si>
  <si>
    <t>Customers</t>
  </si>
  <si>
    <t>Country</t>
  </si>
  <si>
    <t>SALES TO THIRD COUNTRIES</t>
  </si>
  <si>
    <t>Description</t>
  </si>
  <si>
    <t>Source Documents</t>
  </si>
  <si>
    <t>Difference between Investigation and Accounting Periods</t>
  </si>
  <si>
    <t>%</t>
  </si>
  <si>
    <t>SELLING, GENERAL AND ADMINISTRATIVE EXPENSES</t>
  </si>
  <si>
    <t>Cross reference to upwards sales worksheet</t>
  </si>
  <si>
    <t>Notes</t>
  </si>
  <si>
    <t>Upwards Sales Reconciliation</t>
  </si>
  <si>
    <t>Accounting Period Revenue</t>
  </si>
  <si>
    <t>Revenue in Income Statement</t>
  </si>
  <si>
    <t>Summary of all products sold</t>
  </si>
  <si>
    <t>Accounting code</t>
  </si>
  <si>
    <t>Expense in relevant period</t>
  </si>
  <si>
    <t>Expense in accounting period</t>
  </si>
  <si>
    <t>Account name</t>
  </si>
  <si>
    <t>Formula - SG&amp;A as a percentage of revenue</t>
  </si>
  <si>
    <t>Expense amount for the SG&amp;A account in the relevant period</t>
  </si>
  <si>
    <t>SG&amp;A account name in English as per the chart of accounts</t>
  </si>
  <si>
    <t>SG&amp;A account code as per the chart of accounts</t>
  </si>
  <si>
    <t>Expense amount for the SG&amp;A account in the most recent accounting period</t>
  </si>
  <si>
    <t>Domestic MCC</t>
  </si>
  <si>
    <t>Amount for the relevant period</t>
  </si>
  <si>
    <t>The quarter of the period</t>
  </si>
  <si>
    <t>Other material costs</t>
  </si>
  <si>
    <t>Quarterly production quantity of the MCC</t>
  </si>
  <si>
    <t>Quarterly unit cost to make of the MCC. Please use the formula provided</t>
  </si>
  <si>
    <t>Total quarterly cost to make. Please use the formula provided</t>
  </si>
  <si>
    <t xml:space="preserve">  - Goods under consideration</t>
  </si>
  <si>
    <t xml:space="preserve">  - Domestic Sales</t>
  </si>
  <si>
    <t xml:space="preserve">  - Australian Sales</t>
  </si>
  <si>
    <t xml:space="preserve">  - Third Country Sales</t>
  </si>
  <si>
    <t xml:space="preserve">  - Variance*</t>
  </si>
  <si>
    <t>* If the variance can be attributed (e.g. accounting adjustments), please provide details and source documents</t>
  </si>
  <si>
    <t xml:space="preserve">RAW MATERIAL PURCHASE PRICES </t>
  </si>
  <si>
    <t>Raw material supplier</t>
  </si>
  <si>
    <t>Country of manufacture</t>
  </si>
  <si>
    <t>Notes:</t>
  </si>
  <si>
    <t>Specify the name of the organisation that supplies the raw material</t>
  </si>
  <si>
    <t>Specify the country the goods were manufactured in</t>
  </si>
  <si>
    <t>Specify whether the supplier is the manufacturer/producer of the raw materials.</t>
  </si>
  <si>
    <t>Quantity of the goods supplied in tonnes</t>
  </si>
  <si>
    <t>What are the delivery terms of the raw material</t>
  </si>
  <si>
    <t>Date of invoice</t>
  </si>
  <si>
    <t>Raw material type</t>
  </si>
  <si>
    <t>Raw material description</t>
  </si>
  <si>
    <t>Delivery cost</t>
  </si>
  <si>
    <t>Specify the invoice date of the material purchase</t>
  </si>
  <si>
    <t>Specify the invoice number of the material purchase</t>
  </si>
  <si>
    <t>If your company is required to pay for delivery of the raw material to your factory, enter the cost of the delivery</t>
  </si>
  <si>
    <t>Upwards cost Reconciliation</t>
  </si>
  <si>
    <t>Cost of sales/COGS in Income Statement</t>
  </si>
  <si>
    <t>Total company sales revenue</t>
  </si>
  <si>
    <t>Cost to make the goods under consideration</t>
  </si>
  <si>
    <t>Goods under consideration</t>
  </si>
  <si>
    <t>Upwards Selling Expense Reconciliation</t>
  </si>
  <si>
    <t xml:space="preserve">  - Australian direct selling expense</t>
  </si>
  <si>
    <t xml:space="preserve">  - Domestic direct selling expense</t>
  </si>
  <si>
    <t>Total costs to make</t>
  </si>
  <si>
    <t>Summary of the cost to make all products</t>
  </si>
  <si>
    <t>Total direct selling expense over the period</t>
  </si>
  <si>
    <t>Summary of all direct selling expense</t>
  </si>
  <si>
    <t xml:space="preserve">  - Other countries</t>
  </si>
  <si>
    <t xml:space="preserve">  - Other</t>
  </si>
  <si>
    <t xml:space="preserve">  - Change in finish goods inventory</t>
  </si>
  <si>
    <t>MCC</t>
  </si>
  <si>
    <t>[3.2]</t>
  </si>
  <si>
    <t>[3.1]</t>
  </si>
  <si>
    <t>Model control code. Please use the formula provided</t>
  </si>
  <si>
    <t>[1.1]</t>
  </si>
  <si>
    <t>[1.2]</t>
  </si>
  <si>
    <t>Raw material cost</t>
  </si>
  <si>
    <t>Direct labour cost</t>
  </si>
  <si>
    <t>Manufacturing overheads cost</t>
  </si>
  <si>
    <t>The amount of any deferred (i.e. off-invoice) rebates or allowances paid to the importer in the currency of sale.</t>
  </si>
  <si>
    <t>The amount of any deferred (i.e. off-invoice) rebates or allowances paid to the customer in the currency of sale.</t>
  </si>
  <si>
    <t>Raw material</t>
  </si>
  <si>
    <t>Yes/No</t>
  </si>
  <si>
    <t xml:space="preserve">Direct selling expense? </t>
  </si>
  <si>
    <t>Is the expense related to direct selling expense that has been reported in B-2 Export sales and/or D-2 Domestic sales?</t>
  </si>
  <si>
    <t>Quarterly cost of direct labour for the MCC</t>
  </si>
  <si>
    <t>Quarterly cost of manufacturing overheads for the MCC</t>
  </si>
  <si>
    <t>Quarterly cost of other costs for the MCC</t>
  </si>
  <si>
    <t>Quarterly cost of other materials for the MCC (do not include indirect costs that are included in manufacturing overheads)</t>
  </si>
  <si>
    <t>Category of the model control code. Please refer to the exporter questionnaire for details of the model control code categories and sub-categories</t>
  </si>
  <si>
    <t>used, report that date.  For example, order confirmation, contract, or purchase order</t>
  </si>
  <si>
    <t xml:space="preserve">  - Other products</t>
  </si>
  <si>
    <t xml:space="preserve">  - Other products A </t>
  </si>
  <si>
    <t xml:space="preserve">  - Other products B</t>
  </si>
  <si>
    <t xml:space="preserve">  - Other products C</t>
  </si>
  <si>
    <t xml:space="preserve">  - Other products D (add new lines as required)</t>
  </si>
  <si>
    <t>The amount of marine insurance.</t>
  </si>
  <si>
    <t>Total sales revenue of the period by MCC. The total should reconcile to the total net invoice value in B-2 Domestic Sales</t>
  </si>
  <si>
    <t>Total sales quantity of the period by MCC. The total should reconcile to the total quantity amount in B-2 Domestic Sales</t>
  </si>
  <si>
    <t>MCC (used for costs)</t>
  </si>
  <si>
    <t>Unit SG&amp;A calculation. Please use the formula provided</t>
  </si>
  <si>
    <t>The model control code of each model sold on the domestic market. The MCC used should be same as reported in G-3 Domestic CTMS</t>
  </si>
  <si>
    <t>Notes:  [1]</t>
  </si>
  <si>
    <t>Total SG&amp;A expense in column E of the SG&amp;A listing worksheet excluding direct selling expenses</t>
  </si>
  <si>
    <t>Any other direct selling expenses incurred in relation to the exports to Australia (include additional columns as required).  See question B-5.</t>
  </si>
  <si>
    <t>Unit Other Expenses</t>
  </si>
  <si>
    <t>Any other direct selling expenses incurred in relation to domestic sales (include additional columns as required).  See question B-5.</t>
  </si>
  <si>
    <t>Unit Other Expense</t>
  </si>
  <si>
    <t>Other Expenses</t>
  </si>
  <si>
    <t>Previous financial year</t>
  </si>
  <si>
    <t>Most recent financial year</t>
  </si>
  <si>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</si>
  <si>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</si>
  <si>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</si>
  <si>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</si>
  <si>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CAPACITY UTILISATION</t>
  </si>
  <si>
    <t>Relevant Period</t>
  </si>
  <si>
    <t xml:space="preserve">Name of the country that you exported like goods to over the period. </t>
  </si>
  <si>
    <t>Indicate quantity, in units, exported to the third country over the period.</t>
  </si>
  <si>
    <t>Show net sales value to all customers in third country over the period</t>
  </si>
  <si>
    <t>The number of different customers that your company has sold like goods to in the third country over the period.</t>
  </si>
  <si>
    <r>
      <t xml:space="preserve">Production capacity* </t>
    </r>
    <r>
      <rPr>
        <sz val="10"/>
        <rFont val="Arial"/>
        <family val="2"/>
      </rPr>
      <t>of the production facility used to manufacture the goods under consideration</t>
    </r>
    <r>
      <rPr>
        <b/>
        <sz val="10"/>
        <rFont val="Arial"/>
        <family val="2"/>
      </rPr>
      <t xml:space="preserve"> [A]</t>
    </r>
  </si>
  <si>
    <r>
      <t xml:space="preserve">Actual production </t>
    </r>
    <r>
      <rPr>
        <sz val="10"/>
        <rFont val="Arial"/>
        <family val="2"/>
      </rPr>
      <t>of the production facility used to manufacture the goods under consideration</t>
    </r>
    <r>
      <rPr>
        <b/>
        <sz val="10"/>
        <rFont val="Arial"/>
        <family val="2"/>
      </rPr>
      <t xml:space="preserve"> [B]</t>
    </r>
  </si>
  <si>
    <r>
      <t xml:space="preserve">Capacity utilisation (%)
</t>
    </r>
    <r>
      <rPr>
        <sz val="10"/>
        <rFont val="Arial"/>
        <family val="2"/>
      </rPr>
      <t>(B/A x 100)</t>
    </r>
  </si>
  <si>
    <t>G-4.1 SG&amp;A listing</t>
  </si>
  <si>
    <t>Sales quantity over the period</t>
  </si>
  <si>
    <t>Sales revenue over the period</t>
  </si>
  <si>
    <t>Cost of sales/COGS over the period</t>
  </si>
  <si>
    <t>COST TO MAKE - DOMESTIC SALES OF THE GOODS</t>
  </si>
  <si>
    <t>COST TO MAKE - THE GOODS EXPORTED TO AUSTRALIA</t>
  </si>
  <si>
    <t>COST TO MAKE - RAW MATERIALS</t>
  </si>
  <si>
    <t>EXPORT SALES</t>
  </si>
  <si>
    <t>DOMESTIC SALES</t>
  </si>
  <si>
    <t>Quantity in units shown on the invoice. If costs are based on a different quantity unit, add a column showing that quantity unit</t>
  </si>
  <si>
    <t>Net Revenue</t>
  </si>
  <si>
    <t>Finish</t>
  </si>
  <si>
    <t>Alloy code</t>
  </si>
  <si>
    <t>Temper code</t>
  </si>
  <si>
    <t>Anodising microns</t>
  </si>
  <si>
    <t>Quantity (kg)</t>
  </si>
  <si>
    <t>Length (metre)</t>
  </si>
  <si>
    <t>Total length in metres of all pieces sold in the transaction</t>
  </si>
  <si>
    <t>Production quantity (kg)</t>
  </si>
  <si>
    <t>Length (metres)</t>
  </si>
  <si>
    <t>[9.1]</t>
  </si>
  <si>
    <t>Total length in metres of all production</t>
  </si>
  <si>
    <t>[1.0]</t>
  </si>
  <si>
    <t>Notes: [1.0]</t>
  </si>
  <si>
    <t>Unit cost to make (per kg)</t>
  </si>
  <si>
    <t xml:space="preserve">[29]  </t>
  </si>
  <si>
    <t xml:space="preserve">[29.1]  </t>
  </si>
  <si>
    <t>The currency used on the invoice for the sale of the goods to the intermediary.</t>
  </si>
  <si>
    <t>[29]</t>
  </si>
  <si>
    <t>[29.1]</t>
  </si>
  <si>
    <t>Aluminium raw material cost (billet)</t>
  </si>
  <si>
    <t>Powder costs</t>
  </si>
  <si>
    <t>[4.1]</t>
  </si>
  <si>
    <t>Quarterly cost of aluminium raw materials, e.g. billet, for the MCC (enter additional columns for different raw materials used)</t>
  </si>
  <si>
    <t>Quarterly costs associated with the consumption of powder for powder coated extrusions.</t>
  </si>
  <si>
    <t>Quantity (tonnes)</t>
  </si>
  <si>
    <t>Related Party Sale (Y/N?)</t>
  </si>
  <si>
    <t>Australian importation costs</t>
  </si>
  <si>
    <t>Australian importation costs invoice currency</t>
  </si>
  <si>
    <t>Unit Australian importation costs</t>
  </si>
  <si>
    <t>Intermediary Invoice Value of sale to Australian customer</t>
  </si>
  <si>
    <t>Intermediary Unit Invoice Value of sale to Australian customer</t>
  </si>
  <si>
    <t>Intermediary Invoice Currency</t>
  </si>
  <si>
    <t>Intermediary Invoice Number</t>
  </si>
  <si>
    <t>Intermediary Invoice Date</t>
  </si>
  <si>
    <t>Intermediary export related direct selling expenses</t>
  </si>
  <si>
    <t>Intermediary export related Unit direct selling expenses</t>
  </si>
  <si>
    <t>[30]</t>
  </si>
  <si>
    <t>[30.1]</t>
  </si>
  <si>
    <t>[31]</t>
  </si>
  <si>
    <t>[31.1]</t>
  </si>
  <si>
    <t>[32]</t>
  </si>
  <si>
    <t>[32.1]</t>
  </si>
  <si>
    <t>[32.2]</t>
  </si>
  <si>
    <t>[33]</t>
  </si>
  <si>
    <t>[33.1]</t>
  </si>
  <si>
    <t>[34]</t>
  </si>
  <si>
    <t>[35]</t>
  </si>
  <si>
    <t>[36]</t>
  </si>
  <si>
    <t>[37]</t>
  </si>
  <si>
    <t>[37.1]</t>
  </si>
  <si>
    <t xml:space="preserve">[1.1]  </t>
  </si>
  <si>
    <t>Indicate with YES or NO if the customer is related.</t>
  </si>
  <si>
    <t xml:space="preserve">[3.1]  </t>
  </si>
  <si>
    <t xml:space="preserve">[3.2]  </t>
  </si>
  <si>
    <t>Invoice number as stated on invoice to Australian customer or intermediary</t>
  </si>
  <si>
    <t>Invoice date as stated on invoice to Australian customer or intermediary</t>
  </si>
  <si>
    <t>The currency used on your invoice.</t>
  </si>
  <si>
    <t>Gross invoice value of the goods sold to the Australian customer or intermediary shown on invoice in the currency of sale, excluding taxes.</t>
  </si>
  <si>
    <t>The gross invoice value expressed per unit. Gross Invoice Value [15]/Quantity [12]. Please use the formula provided</t>
  </si>
  <si>
    <t>The net invoice value fo the goods sold to the Australian customer or intermediary less discounts, rebates and other charges. Please use the formula provided</t>
  </si>
  <si>
    <t>The net invoice value expressed per unit. Net Invoice Value [19]/Quantity [12]. Please use the formula provided</t>
  </si>
  <si>
    <t xml:space="preserve">The amount of ocean freight expressed per unit.  Ocean Freight [20]/Quantity [12]. Please use the formula provided. </t>
  </si>
  <si>
    <t xml:space="preserve">The amount of marine insurance expressed per unit.  Marine Insurance [21]/Quantity [12]. Please use the formula provided. </t>
  </si>
  <si>
    <t>The free on board price expressed per unit. FOB [22]/Quantity [12]. Please use the formula provided</t>
  </si>
  <si>
    <t>Local currency free on board price in local currency expressed per unit. FOB (local currency) [24]/Quantity [12]. Please use the formula provided</t>
  </si>
  <si>
    <t>The amount of packing expenses expressed per unit. Packing [25]/Quantity [12]. Please use the formula provided</t>
  </si>
  <si>
    <t xml:space="preserve">The amount of inland transportation expressed per unit.  Inland Transportation [26]/Quantity [12]. Please use the formula provided. </t>
  </si>
  <si>
    <t xml:space="preserve">The handling and other costs expressed per unit.  Handling &amp; other [27]/Quantity [12]. Please use the formula provided. </t>
  </si>
  <si>
    <t xml:space="preserve">The warranty expenses expressed per unit.  Warranty expenses [28]/Quantity [12]. Please use the formula provided. </t>
  </si>
  <si>
    <t xml:space="preserve">The amount of technical support expressed per unit.  Technical support [29]/Quantity [12]. Please use the formula provided. </t>
  </si>
  <si>
    <t xml:space="preserve">[30]  </t>
  </si>
  <si>
    <t xml:space="preserve">[30.1]  </t>
  </si>
  <si>
    <t xml:space="preserve">The commissions expressed per unit. Show a separate column for each type of commission.  Commission [30]/Quantity [12]. Please use the formula provided. </t>
  </si>
  <si>
    <t xml:space="preserve">[31]  </t>
  </si>
  <si>
    <t xml:space="preserve">[31.1]  </t>
  </si>
  <si>
    <t xml:space="preserve">Any other direct selling expenses expressed per unit. Show a separate column for each type of expense incurred. Other costs [31]/Quantity [12]. Please use the formula provided. </t>
  </si>
  <si>
    <t xml:space="preserve">[32]  </t>
  </si>
  <si>
    <t xml:space="preserve">[32.1]  </t>
  </si>
  <si>
    <t>The currency in which Australian importation costs are invoiced</t>
  </si>
  <si>
    <t xml:space="preserve">[32.2]  </t>
  </si>
  <si>
    <t xml:space="preserve">The amount of Australian importation costs expressed per unit.  Australian importation costs [32]/Quantity [12]. Please use the formula provided. </t>
  </si>
  <si>
    <t xml:space="preserve">[33]  </t>
  </si>
  <si>
    <t>The net invoice value for the sale of the goods by the intermediary to the Australian customer</t>
  </si>
  <si>
    <t xml:space="preserve">[33.1]  </t>
  </si>
  <si>
    <t>The net invoice value expressed per unit. Net Invoice Value by the intermediary [33]/Quantity [12]. Please use the formula provided</t>
  </si>
  <si>
    <t xml:space="preserve">[34]  </t>
  </si>
  <si>
    <t xml:space="preserve">[35]  </t>
  </si>
  <si>
    <t>Intermediary Invoice Number as specified on the commercial invoice to the Australian customer</t>
  </si>
  <si>
    <t xml:space="preserve">[36]  </t>
  </si>
  <si>
    <t>Intermediary Invoice date as specified on the commercial invoice to the Australian customer</t>
  </si>
  <si>
    <t xml:space="preserve">[37]  </t>
  </si>
  <si>
    <t>Intermediary direct selling expenses incurred in effecting the sale of the goods to the Australian customer</t>
  </si>
  <si>
    <t xml:space="preserve">[37.1]  </t>
  </si>
  <si>
    <t>Intermediary direct selling expenses expressed per unit. Intermediary direct selling expenses [37]/Quantity [12]. Please use the formula provided</t>
  </si>
  <si>
    <t xml:space="preserve">Exhibit B-2.2 source data for worksheet 'B-2 Australian sales'  </t>
  </si>
  <si>
    <r>
      <rPr>
        <b/>
        <sz val="10"/>
        <rFont val="Arial"/>
        <family val="2"/>
      </rPr>
      <t>Column code</t>
    </r>
  </si>
  <si>
    <t>Column title</t>
  </si>
  <si>
    <r>
      <rPr>
        <b/>
        <sz val="10"/>
        <rFont val="Arial"/>
        <family val="2"/>
      </rPr>
      <t>Source</t>
    </r>
  </si>
  <si>
    <t>Exhibit (Do not refer to worksheet B-2)</t>
  </si>
  <si>
    <r>
      <t xml:space="preserve">Accounting code 
</t>
    </r>
    <r>
      <rPr>
        <b/>
        <sz val="8"/>
        <rFont val="Arial"/>
        <family val="2"/>
      </rPr>
      <t>(if applicable)</t>
    </r>
  </si>
  <si>
    <t xml:space="preserve">[1]  </t>
  </si>
  <si>
    <t>N/A</t>
  </si>
  <si>
    <t>Intermeidary Invoice Currency</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</si>
  <si>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</si>
  <si>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</si>
  <si>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</si>
  <si>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</si>
  <si>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</si>
  <si>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</si>
  <si>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For information that was not reported indicate 'NOT RELEVENT'</t>
  </si>
  <si>
    <t>If the account code can be traced to a sub-account, provide the sub-account number.</t>
  </si>
  <si>
    <t>INTERMEDIARY/THIRD PARTY SALES</t>
  </si>
  <si>
    <t>Exhibit</t>
  </si>
  <si>
    <t>Financial year revenue before adjustments</t>
  </si>
  <si>
    <t>Difference between the period and financial year</t>
  </si>
  <si>
    <t>Total company sales revenue in the period</t>
  </si>
  <si>
    <t>* account for variance as far as possible.</t>
  </si>
  <si>
    <t>Note:</t>
  </si>
  <si>
    <t>Complete the yellow cells only</t>
  </si>
  <si>
    <t xml:space="preserve">Note: </t>
  </si>
  <si>
    <t>INTERMEDIARY/THIRD PARTY DIRECT SELLING EXPENSES</t>
  </si>
  <si>
    <t>E.g. G-4.1 SG&amp;A listing</t>
  </si>
  <si>
    <t>Intermediary Invoice Values of sale to domestic customer</t>
  </si>
  <si>
    <t>Intermediary Unit Invoice Value of sale to domestic customer</t>
  </si>
  <si>
    <t>Intermediary direct selling expenses</t>
  </si>
  <si>
    <t>Intermediary Unit direct selling expenses</t>
  </si>
  <si>
    <t>[3.3]</t>
  </si>
  <si>
    <t>[14.1]</t>
  </si>
  <si>
    <t>Model control code relevant to the like goods on commerical invoices. Please use the formula provided</t>
  </si>
  <si>
    <t xml:space="preserve">[3.3]  </t>
  </si>
  <si>
    <t>Model control code relevant to the cost of production for like goods on commerical invoices. Please use the formula provided. Note, could be identical to 3.2.</t>
  </si>
  <si>
    <t>The quarter the date in [7] falls in. Please use the formula provided</t>
  </si>
  <si>
    <t>Sales quantity expressed in kilograms. If costs are based on a different quantity unit, add a column showing that quantity unit</t>
  </si>
  <si>
    <t>Gross invoice value of the like goods sold to the domestic customer or intermediary as shown on invoice in the currency of sale, excluding taxes.</t>
  </si>
  <si>
    <t xml:space="preserve">[14.1]  </t>
  </si>
  <si>
    <t>The net invoice value for the like goods sold to the domestic customer or intermediary less discounts, rebates and other charges and excluding taxes. Please use the formula provided</t>
  </si>
  <si>
    <t xml:space="preserve">The net invoice value expressed per unit. Net Invoice Value [18]/Quantity [12]. Please use the formula provided. </t>
  </si>
  <si>
    <t xml:space="preserve">The amount of packing expenses expressed per unit. Packing expenses [19]/Quantity [12]. Please use the formula provided. </t>
  </si>
  <si>
    <t xml:space="preserve">The amount of Inland Transport expressed per unit. Inland Transport [20]/Quantity [12]. Please use the formula provided. </t>
  </si>
  <si>
    <t xml:space="preserve">The amount of handling expenses expressed per unit. Handling &amp; other [21]/Quantity [12. Please use the formula provided. </t>
  </si>
  <si>
    <t xml:space="preserve">The amount of warranty expenses expressed per unit. Warranty expenses [22]/Quantity [12]. Please use the formula provided. </t>
  </si>
  <si>
    <t xml:space="preserve">The amount of technical support expenses expressed per unit. Technical support [23]/Quantity [12]. Please use the formula provided. </t>
  </si>
  <si>
    <t xml:space="preserve">The amount of commissions expressed per unit. Commissions [24]/Quantity [12]. Please use the formula provided. </t>
  </si>
  <si>
    <t xml:space="preserve">Any other direct selling expenses expressed per unit. Show a separate column for each type of expense incurred. Other costs [25]/Quantity [12]. Please use the formula provided. </t>
  </si>
  <si>
    <t>The net invoice value for the sale of the like goods by the intermediary to the domestic customer</t>
  </si>
  <si>
    <t>The net invoice value expressed per unit. Net Invoice Value by the intermediary [26]/Quantity [12]. Please use the formula provided</t>
  </si>
  <si>
    <t>The currency used on the invoice for the sale of the like goods to the intermediary.</t>
  </si>
  <si>
    <t>Intermediary Invoice Number as specified on the commercial invoice to the domestic customer</t>
  </si>
  <si>
    <t>Intermediary Invoice date as specified on the commercial invoice to the domestic customer</t>
  </si>
  <si>
    <t>Intermediary direct selling expenses incurred in effecting the sale of the like goods to the domestic customer</t>
  </si>
  <si>
    <t>Intermediary direct selling expenses expressed per unit. Intermediary direct selling expenses [30]/Quantity [12]. Please use the formula provided</t>
  </si>
  <si>
    <t xml:space="preserve">Exhibit D-2.2 source data for worksheet 'D-2 domestic sales'  </t>
  </si>
  <si>
    <r>
      <rPr>
        <b/>
        <sz val="10"/>
        <rFont val="Arial"/>
        <family val="2"/>
      </rPr>
      <t>Exhibit</t>
    </r>
  </si>
  <si>
    <t>MCC relevant to like goods on invoices</t>
  </si>
  <si>
    <t>Populate the column 'exhibit' with a reference to the relevant exhibit (or attachment) where the information originates.</t>
  </si>
  <si>
    <t>Add additional rows if additional columns have been inserted into worksheet 'D-2 domestic sales'.</t>
  </si>
  <si>
    <t>Exhibit E-2.3 Packing Costs</t>
  </si>
  <si>
    <t>Domestic Sales Packing Costs</t>
  </si>
  <si>
    <t>Inquiry Period</t>
  </si>
  <si>
    <t>Cost Centre</t>
  </si>
  <si>
    <t>Materials</t>
  </si>
  <si>
    <t>E.g. GL Report</t>
  </si>
  <si>
    <t>Direct Labour</t>
  </si>
  <si>
    <t>Overheads</t>
  </si>
  <si>
    <t>Other</t>
  </si>
  <si>
    <t>Total Cost</t>
  </si>
  <si>
    <t>Packed Volume (kg)</t>
  </si>
  <si>
    <t>Unit Packing Cost</t>
  </si>
  <si>
    <t>Australian Sales Packing Costs</t>
  </si>
  <si>
    <t xml:space="preserve">Exhibit F-2.2 source data for worksheet 'F-2 third country sales'  </t>
  </si>
  <si>
    <t>[4.2]</t>
  </si>
  <si>
    <t>Quantity (metres)</t>
  </si>
  <si>
    <t>Exhibit G-3.2 source data for worksheet 'G-3 domestic CTM'</t>
  </si>
  <si>
    <t>Cost centre</t>
  </si>
  <si>
    <t>Total amount of relevant account (review period)</t>
  </si>
  <si>
    <r>
      <t xml:space="preserve">Narration 
</t>
    </r>
    <r>
      <rPr>
        <b/>
        <sz val="8"/>
        <rFont val="Arial"/>
        <family val="2"/>
      </rPr>
      <t>(if required)</t>
    </r>
  </si>
  <si>
    <t>Natural Gas Utility Expenses</t>
  </si>
  <si>
    <t>Electric Utility Expenses</t>
  </si>
  <si>
    <t>Other manufacturing overheads cost</t>
  </si>
  <si>
    <t>Depreciation expense</t>
  </si>
  <si>
    <t>[12.2]</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</si>
  <si>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</si>
  <si>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</si>
  <si>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(review period)', provide the total amount from the relevant account as recorded in the accounting system.</t>
  </si>
  <si>
    <t>Exhibit G-5.2 source data for worksheet 'G-5 Australian CTM'</t>
  </si>
  <si>
    <t>Total amount of relevant account (inquiry period)</t>
  </si>
  <si>
    <t>Production quantity 
(tonnes)</t>
  </si>
  <si>
    <t>Identify the raw material, e.g. billet [ALLOY]</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</si>
  <si>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</si>
  <si>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</si>
  <si>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</si>
  <si>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natural gas utility for the material</t>
  </si>
  <si>
    <t>Quarterly cost of electricty utility for the material</t>
  </si>
  <si>
    <t>Quarterly cost of other manufacturing overheads for the material (excluding those already provided for in the template)</t>
  </si>
  <si>
    <t>Quarterly depreciation expense for the material</t>
  </si>
  <si>
    <t>Quarterly cost of other costs for the material</t>
  </si>
  <si>
    <t>Quarterly production quantity (tonnes) of the material.</t>
  </si>
  <si>
    <t>Quarterly unit cost to make. Please use the formula provided</t>
  </si>
  <si>
    <t>Exhibit G-7.3 source data for worksheet 'G-7.2 Raw Material CTM'</t>
  </si>
  <si>
    <t>Total amount of relevant account (in the period)</t>
  </si>
  <si>
    <t>Production quantity (tonnes)</t>
  </si>
  <si>
    <r>
      <t xml:space="preserve">This sheet will be used to trace the source of the costs of your self produced </t>
    </r>
    <r>
      <rPr>
        <b/>
        <u/>
        <sz val="10"/>
        <color rgb="FF000000"/>
        <rFont val="Arial"/>
        <family val="2"/>
      </rPr>
      <t>billet materials</t>
    </r>
    <r>
      <rPr>
        <sz val="10"/>
        <color rgb="FF000000"/>
        <rFont val="Arial"/>
        <family val="2"/>
      </rPr>
      <t xml:space="preserve"> reported in 'G-3 Domestic CTM' and 'G-5 Australian CTM'.</t>
    </r>
  </si>
  <si>
    <t>Add additional lines as required, e.g. if the cost item has been broken up into further detail, or if more than one accounting code or cost centre is required for each column title.</t>
  </si>
  <si>
    <t>Supplier name</t>
  </si>
  <si>
    <t>Is the supplier a related party? (Y/N)</t>
  </si>
  <si>
    <t>Does the supplier manufacture the raw material? (Y/N)</t>
  </si>
  <si>
    <t>Manufacturer name (if not the supplier)</t>
  </si>
  <si>
    <t>Is the manufacturer a related party? (Y/N)</t>
  </si>
  <si>
    <t>Purchase price (excl. GST</t>
  </si>
  <si>
    <t>Unit price (excl. GST</t>
  </si>
  <si>
    <t>Invoice Currency</t>
  </si>
  <si>
    <t>Specify the type of material purchased, e.g. aluminium or powder</t>
  </si>
  <si>
    <t>Description of the raw material, e.g. aluminium ingot, billet 6063, aluminium scrap, powder.</t>
  </si>
  <si>
    <t>Specify the name of the entity that supplied the material</t>
  </si>
  <si>
    <t>Specify whether the supplier is a related party entity?</t>
  </si>
  <si>
    <t>Specify the name of the manufacturer or producer of the material?</t>
  </si>
  <si>
    <t>Specify whether manufacturer/producer of the raw materials if a related party.</t>
  </si>
  <si>
    <t>Purchase price of the raw material (excluding the GST</t>
  </si>
  <si>
    <t>Unit price of the raw material (excluding the GST</t>
  </si>
  <si>
    <t>Specify the invoice currency</t>
  </si>
  <si>
    <t>Exhibit G-7.6 source data for worksheet 'G-7.5 Raw Material Purchases'</t>
  </si>
  <si>
    <t>This sheet will be used to trace the source of the information relating to your raw material purchases reported in 'G-7.5 Raw Material Purchases'.</t>
  </si>
  <si>
    <t>Financial year cost of sales/COGS before adjustments</t>
  </si>
  <si>
    <t>G-9 FINISHED GOODS INVENTORY STOCK MOVEMENT</t>
  </si>
  <si>
    <t>Value MYR</t>
  </si>
  <si>
    <t>Finished Goods Inventory Value (MYR)</t>
  </si>
  <si>
    <t>Opening</t>
  </si>
  <si>
    <t>New Production</t>
  </si>
  <si>
    <t>Finished goods sold</t>
  </si>
  <si>
    <t>Closing</t>
  </si>
  <si>
    <t>Volume kilograms</t>
  </si>
  <si>
    <t>Finished Goods Inventory Volume (kilograms)</t>
  </si>
  <si>
    <t>RAW MATERIAL BILLET INVENTORY STOCK MOVEMENT</t>
  </si>
  <si>
    <t>Billet Inventory Value (MYR)</t>
  </si>
  <si>
    <t>New Inventory</t>
  </si>
  <si>
    <t>Consumption for extrusions</t>
  </si>
  <si>
    <t>Billet Sales</t>
  </si>
  <si>
    <t>Billet Inventory Volume (kilograms)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</si>
</sst>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0.0%"/>
    <numFmt numFmtId="167" formatCode="#,##0.0_ ;\-#,##0.0\ "/>
    <numFmt numFmtId="168" formatCode="_-* #,##0_-;\-* #,##0_-;_-* &quot;-&quot;??_-;_-@_-"/>
  </numFmts>
  <fonts count="31" x14ac:knownFonts="1">
    <font>
      <sz val="10"/>
      <name val="Arial"/>
    </font>
    <font>
      <sz val="11"/>
      <color theme="1"/>
      <name val="Calibri"/>
      <family val="2"/>
      <scheme val="minor"/>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sz val="12"/>
      <color theme="1"/>
      <name val="Arial"/>
      <family val="2"/>
    </font>
    <font>
      <b/>
      <sz val="12"/>
      <color theme="1"/>
      <name val="Arial"/>
      <family val="2"/>
    </font>
    <font>
      <sz val="12"/>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b/>
      <sz val="14"/>
      <color theme="0"/>
      <name val="Arial"/>
      <family val="2"/>
    </font>
    <font>
      <sz val="14"/>
      <color theme="1"/>
      <name val="Arial"/>
      <family val="2"/>
    </font>
    <font>
      <sz val="10"/>
      <color rgb="FF0000FF"/>
      <name val="Arial"/>
      <family val="2"/>
    </font>
    <font>
      <b/>
      <u/>
      <sz val="10"/>
      <color rgb="FF000000"/>
      <name val="Arial"/>
      <family val="2"/>
    </font>
    <font>
      <sz val="11"/>
      <color theme="0"/>
      <name val="Arial"/>
      <family val="2"/>
    </font>
    <font>
      <sz val="11"/>
      <color theme="1"/>
      <name val="Arial"/>
      <family val="2"/>
    </font>
    <font>
      <u/>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bgColor indexed="64"/>
      </patternFill>
    </fill>
    <fill>
      <patternFill patternType="solid">
        <fgColor rgb="FFFFFF66"/>
        <bgColor indexed="64"/>
      </patternFill>
    </fill>
    <fill>
      <patternFill patternType="solid">
        <fgColor theme="3"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style="medium">
        <color auto="1"/>
      </left>
      <right/>
      <top style="medium">
        <color auto="1"/>
      </top>
      <bottom style="thin">
        <color auto="1"/>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s>
  <cellStyleXfs count="13">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xf numFmtId="165" fontId="9"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165" fontId="1" fillId="0" borderId="0" applyFont="0" applyFill="0" applyBorder="0" applyAlignment="0" applyProtection="0"/>
    <xf numFmtId="9" fontId="1" fillId="0" borderId="0" applyFont="0" applyFill="0" applyBorder="0" applyAlignment="0" applyProtection="0"/>
    <xf numFmtId="164" fontId="6" fillId="0" borderId="0" applyFont="0" applyFill="0" applyBorder="0" applyAlignment="0" applyProtection="0"/>
  </cellStyleXfs>
  <cellXfs count="319">
    <xf numFmtId="0" fontId="0" fillId="0" borderId="0" xfId="0"/>
    <xf numFmtId="0" fontId="0" fillId="0" borderId="0" xfId="0" applyAlignment="1">
      <alignment vertical="top" wrapText="1"/>
    </xf>
    <xf numFmtId="0" fontId="4" fillId="0" borderId="0" xfId="0" applyFont="1"/>
    <xf numFmtId="0" fontId="2" fillId="0" borderId="0" xfId="0" applyFont="1" applyAlignment="1">
      <alignment vertical="top" wrapText="1"/>
    </xf>
    <xf numFmtId="4" fontId="4" fillId="0" borderId="0" xfId="0" applyNumberFormat="1" applyFont="1" applyAlignment="1">
      <alignment horizontal="center"/>
    </xf>
    <xf numFmtId="0" fontId="2" fillId="0" borderId="0" xfId="0" applyFont="1" applyAlignment="1">
      <alignment horizontal="center" vertical="top" wrapText="1"/>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6" fillId="0" borderId="0" xfId="0" applyFont="1" applyAlignment="1">
      <alignment horizontal="right"/>
    </xf>
    <xf numFmtId="0" fontId="6" fillId="0" borderId="0" xfId="0" applyFont="1"/>
    <xf numFmtId="0" fontId="6" fillId="0" borderId="0" xfId="0" applyFont="1" applyAlignment="1">
      <alignment horizontal="left"/>
    </xf>
    <xf numFmtId="0" fontId="2" fillId="0" borderId="0" xfId="0" applyFont="1" applyAlignment="1">
      <alignment horizontal="right"/>
    </xf>
    <xf numFmtId="0" fontId="7" fillId="0" borderId="0" xfId="0" applyFont="1"/>
    <xf numFmtId="0" fontId="6" fillId="0" borderId="0" xfId="0" applyFont="1" applyFill="1" applyAlignment="1">
      <alignment horizontal="right"/>
    </xf>
    <xf numFmtId="0" fontId="6" fillId="0" borderId="0" xfId="0" applyFont="1" applyFill="1" applyAlignment="1">
      <alignment horizontal="left"/>
    </xf>
    <xf numFmtId="0" fontId="0" fillId="0" borderId="0" xfId="0" applyFill="1"/>
    <xf numFmtId="0" fontId="2" fillId="0" borderId="0" xfId="0" applyFont="1" applyFill="1" applyAlignment="1">
      <alignment horizontal="center"/>
    </xf>
    <xf numFmtId="0" fontId="6"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center" vertical="top" wrapText="1"/>
    </xf>
    <xf numFmtId="0" fontId="0" fillId="0" borderId="0" xfId="0" applyFill="1" applyAlignment="1">
      <alignment horizontal="center" vertical="top" wrapText="1"/>
    </xf>
    <xf numFmtId="14" fontId="0" fillId="0" borderId="0" xfId="0" applyNumberFormat="1"/>
    <xf numFmtId="17" fontId="0" fillId="0" borderId="0" xfId="0" applyNumberFormat="1"/>
    <xf numFmtId="0" fontId="4" fillId="0" borderId="0" xfId="1" applyNumberFormat="1" applyFont="1"/>
    <xf numFmtId="0" fontId="4" fillId="0" borderId="0" xfId="0" applyNumberFormat="1" applyFont="1"/>
    <xf numFmtId="164" fontId="0" fillId="0" borderId="0" xfId="2" applyFont="1"/>
    <xf numFmtId="165" fontId="0" fillId="0" borderId="0" xfId="1" applyFont="1"/>
    <xf numFmtId="1" fontId="0" fillId="0" borderId="0" xfId="0" applyNumberFormat="1"/>
    <xf numFmtId="0" fontId="0" fillId="0" borderId="0" xfId="0" applyAlignment="1">
      <alignment horizontal="center" vertical="top"/>
    </xf>
    <xf numFmtId="0" fontId="2" fillId="0" borderId="0" xfId="0" applyFont="1" applyAlignment="1">
      <alignment horizontal="center"/>
    </xf>
    <xf numFmtId="0" fontId="2" fillId="0" borderId="0" xfId="0" applyFont="1" applyAlignment="1">
      <alignment horizontal="left" vertical="top" wrapText="1"/>
    </xf>
    <xf numFmtId="0" fontId="9" fillId="0" borderId="0" xfId="3"/>
    <xf numFmtId="0" fontId="0" fillId="0" borderId="0" xfId="0" applyFill="1" applyBorder="1"/>
    <xf numFmtId="0" fontId="6" fillId="0" borderId="0" xfId="5"/>
    <xf numFmtId="0" fontId="6" fillId="0" borderId="0" xfId="5" applyFont="1" applyFill="1" applyAlignment="1">
      <alignment horizontal="left"/>
    </xf>
    <xf numFmtId="0" fontId="6" fillId="0" borderId="0" xfId="5" applyFont="1" applyFill="1" applyAlignment="1">
      <alignment horizontal="right"/>
    </xf>
    <xf numFmtId="0" fontId="6" fillId="0" borderId="0" xfId="5" applyFont="1" applyAlignment="1">
      <alignment horizontal="left"/>
    </xf>
    <xf numFmtId="0" fontId="6" fillId="0" borderId="0" xfId="5" applyFont="1" applyAlignment="1">
      <alignment horizontal="right"/>
    </xf>
    <xf numFmtId="165" fontId="0" fillId="0" borderId="0" xfId="6" applyFont="1"/>
    <xf numFmtId="0" fontId="2" fillId="0" borderId="0" xfId="5" applyFont="1" applyFill="1" applyAlignment="1">
      <alignment horizontal="center"/>
    </xf>
    <xf numFmtId="0" fontId="2" fillId="3" borderId="1" xfId="5" applyFont="1" applyFill="1" applyBorder="1" applyAlignment="1">
      <alignment wrapText="1"/>
    </xf>
    <xf numFmtId="0" fontId="6" fillId="0" borderId="1" xfId="5" applyFont="1" applyBorder="1" applyAlignment="1">
      <alignment wrapText="1"/>
    </xf>
    <xf numFmtId="166" fontId="0" fillId="0" borderId="1" xfId="7" applyNumberFormat="1" applyFont="1" applyBorder="1"/>
    <xf numFmtId="0" fontId="2" fillId="0" borderId="1" xfId="5" applyFont="1" applyBorder="1"/>
    <xf numFmtId="165" fontId="0" fillId="0" borderId="1" xfId="6" applyFont="1" applyBorder="1"/>
    <xf numFmtId="0" fontId="5" fillId="0" borderId="0" xfId="5" applyFont="1" applyAlignment="1">
      <alignment horizontal="left"/>
    </xf>
    <xf numFmtId="0" fontId="4" fillId="0" borderId="0" xfId="5" applyFont="1" applyAlignment="1">
      <alignment horizontal="left"/>
    </xf>
    <xf numFmtId="0" fontId="3" fillId="0" borderId="0" xfId="5" applyFont="1" applyAlignment="1">
      <alignment horizontal="left"/>
    </xf>
    <xf numFmtId="0" fontId="3" fillId="0" borderId="0" xfId="3" applyFont="1" applyFill="1" applyAlignment="1">
      <alignment horizontal="left"/>
    </xf>
    <xf numFmtId="0" fontId="4" fillId="0" borderId="0" xfId="3" applyFont="1"/>
    <xf numFmtId="0" fontId="4" fillId="0" borderId="0" xfId="3" applyFont="1" applyAlignment="1">
      <alignment horizontal="left"/>
    </xf>
    <xf numFmtId="4" fontId="4" fillId="0" borderId="0" xfId="3" applyNumberFormat="1" applyFont="1" applyAlignment="1">
      <alignment horizontal="center"/>
    </xf>
    <xf numFmtId="0" fontId="5" fillId="0" borderId="0" xfId="3" applyFont="1" applyAlignment="1">
      <alignment horizontal="left"/>
    </xf>
    <xf numFmtId="0" fontId="6" fillId="0" borderId="0" xfId="3" applyFont="1" applyAlignment="1">
      <alignment horizontal="left"/>
    </xf>
    <xf numFmtId="0" fontId="6" fillId="0" borderId="0" xfId="3" applyFont="1"/>
    <xf numFmtId="0" fontId="11" fillId="0" borderId="0" xfId="0" applyFont="1"/>
    <xf numFmtId="0" fontId="2" fillId="0" borderId="0" xfId="3" applyFont="1" applyAlignment="1">
      <alignment horizontal="right"/>
    </xf>
    <xf numFmtId="0" fontId="2" fillId="0" borderId="0" xfId="0" applyFont="1" applyBorder="1" applyAlignment="1">
      <alignment horizontal="center"/>
    </xf>
    <xf numFmtId="0" fontId="12" fillId="0" borderId="0" xfId="0" applyFont="1" applyFill="1" applyAlignment="1">
      <alignment horizontal="center" vertical="top" wrapText="1"/>
    </xf>
    <xf numFmtId="0" fontId="6" fillId="0" borderId="0" xfId="0" applyFont="1" applyAlignment="1">
      <alignment horizontal="right" vertical="top" wrapText="1"/>
    </xf>
    <xf numFmtId="0" fontId="6" fillId="0" borderId="0" xfId="3" applyFont="1" applyBorder="1"/>
    <xf numFmtId="0" fontId="2" fillId="0" borderId="0" xfId="0" applyFont="1" applyFill="1" applyBorder="1" applyAlignment="1">
      <alignment horizontal="center" wrapText="1"/>
    </xf>
    <xf numFmtId="0" fontId="0" fillId="0" borderId="0" xfId="0" applyAlignment="1">
      <alignment horizontal="center" wrapText="1"/>
    </xf>
    <xf numFmtId="0" fontId="2" fillId="0" borderId="3" xfId="0"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0" xfId="0" applyNumberFormat="1" applyFont="1" applyBorder="1" applyAlignment="1">
      <alignment horizontal="center" vertical="top" wrapText="1"/>
    </xf>
    <xf numFmtId="0" fontId="0" fillId="0" borderId="0" xfId="0" applyAlignment="1">
      <alignment horizontal="center"/>
    </xf>
    <xf numFmtId="0" fontId="2" fillId="0" borderId="21" xfId="0" applyFont="1" applyBorder="1" applyAlignment="1">
      <alignment horizontal="center" wrapText="1"/>
    </xf>
    <xf numFmtId="0" fontId="2" fillId="0" borderId="19" xfId="0" applyFont="1" applyBorder="1" applyAlignment="1">
      <alignment horizontal="center" wrapText="1"/>
    </xf>
    <xf numFmtId="168" fontId="0" fillId="0" borderId="19" xfId="6" applyNumberFormat="1" applyFont="1" applyBorder="1" applyAlignment="1">
      <alignment vertical="top"/>
    </xf>
    <xf numFmtId="0" fontId="0" fillId="0" borderId="0" xfId="0" applyAlignment="1">
      <alignment vertical="top"/>
    </xf>
    <xf numFmtId="0" fontId="2" fillId="0" borderId="0" xfId="0" applyFont="1"/>
    <xf numFmtId="0" fontId="0" fillId="0" borderId="2" xfId="0" applyBorder="1"/>
    <xf numFmtId="0" fontId="2" fillId="0" borderId="0" xfId="0" applyFont="1" applyFill="1" applyAlignment="1">
      <alignment horizontal="left"/>
    </xf>
    <xf numFmtId="0" fontId="2" fillId="2" borderId="0" xfId="0" applyFont="1" applyFill="1" applyAlignment="1">
      <alignment horizontal="center" vertical="top" wrapText="1"/>
    </xf>
    <xf numFmtId="0" fontId="15" fillId="0" borderId="0" xfId="3" applyFont="1"/>
    <xf numFmtId="0" fontId="16" fillId="0" borderId="23" xfId="3" applyFont="1" applyFill="1" applyBorder="1"/>
    <xf numFmtId="0" fontId="16" fillId="0" borderId="3" xfId="3" applyFont="1" applyFill="1" applyBorder="1"/>
    <xf numFmtId="0" fontId="16" fillId="0" borderId="11" xfId="3" applyFont="1" applyFill="1" applyBorder="1"/>
    <xf numFmtId="0" fontId="15" fillId="0" borderId="7" xfId="3" applyFont="1" applyFill="1" applyBorder="1" applyAlignment="1">
      <alignment vertical="top"/>
    </xf>
    <xf numFmtId="165" fontId="15" fillId="2" borderId="22" xfId="1" applyFont="1" applyFill="1" applyBorder="1" applyAlignment="1">
      <alignment vertical="top"/>
    </xf>
    <xf numFmtId="165" fontId="15" fillId="4" borderId="21" xfId="1" applyFont="1" applyFill="1" applyBorder="1" applyAlignment="1">
      <alignment vertical="top"/>
    </xf>
    <xf numFmtId="0" fontId="15" fillId="0" borderId="12" xfId="3" applyFont="1" applyFill="1" applyBorder="1" applyAlignment="1">
      <alignment vertical="top"/>
    </xf>
    <xf numFmtId="0" fontId="15" fillId="0" borderId="5" xfId="3" quotePrefix="1" applyFont="1" applyFill="1" applyBorder="1" applyAlignment="1">
      <alignment vertical="top"/>
    </xf>
    <xf numFmtId="165" fontId="15" fillId="0" borderId="14" xfId="1" applyFont="1" applyFill="1" applyBorder="1" applyAlignment="1">
      <alignment vertical="top"/>
    </xf>
    <xf numFmtId="165" fontId="15" fillId="4" borderId="19" xfId="1" applyFont="1" applyFill="1" applyBorder="1" applyAlignment="1">
      <alignment vertical="top"/>
    </xf>
    <xf numFmtId="0" fontId="15" fillId="0" borderId="10" xfId="3" applyFont="1" applyFill="1" applyBorder="1" applyAlignment="1">
      <alignment vertical="top"/>
    </xf>
    <xf numFmtId="0" fontId="15" fillId="0" borderId="6" xfId="3" quotePrefix="1" applyFont="1" applyFill="1" applyBorder="1" applyAlignment="1">
      <alignment vertical="top"/>
    </xf>
    <xf numFmtId="165" fontId="15" fillId="0" borderId="15" xfId="1" applyFont="1" applyFill="1" applyBorder="1" applyAlignment="1">
      <alignment vertical="top"/>
    </xf>
    <xf numFmtId="0" fontId="15" fillId="0" borderId="9" xfId="3" applyFont="1" applyFill="1" applyBorder="1" applyAlignment="1">
      <alignment vertical="top"/>
    </xf>
    <xf numFmtId="0" fontId="15" fillId="0" borderId="19" xfId="3" applyFont="1" applyFill="1" applyBorder="1" applyAlignment="1">
      <alignment vertical="top"/>
    </xf>
    <xf numFmtId="165" fontId="15" fillId="2" borderId="0" xfId="1" applyFont="1" applyFill="1" applyBorder="1" applyAlignment="1">
      <alignment vertical="top"/>
    </xf>
    <xf numFmtId="165" fontId="15" fillId="4" borderId="2" xfId="1" applyFont="1" applyFill="1" applyBorder="1" applyAlignment="1">
      <alignment vertical="top"/>
    </xf>
    <xf numFmtId="0" fontId="15" fillId="0" borderId="20" xfId="3" applyFont="1" applyFill="1" applyBorder="1" applyAlignment="1">
      <alignment vertical="top"/>
    </xf>
    <xf numFmtId="0" fontId="15" fillId="0" borderId="4" xfId="3" applyFont="1" applyFill="1" applyBorder="1" applyAlignment="1">
      <alignment vertical="top"/>
    </xf>
    <xf numFmtId="165" fontId="15" fillId="2" borderId="8" xfId="1" applyFont="1" applyFill="1" applyBorder="1" applyAlignment="1">
      <alignment vertical="top"/>
    </xf>
    <xf numFmtId="165" fontId="15" fillId="2" borderId="16" xfId="1" applyFont="1" applyFill="1" applyBorder="1" applyAlignment="1">
      <alignment vertical="top"/>
    </xf>
    <xf numFmtId="165" fontId="15" fillId="0" borderId="9" xfId="1" applyFont="1" applyFill="1" applyBorder="1" applyAlignment="1">
      <alignment vertical="top"/>
    </xf>
    <xf numFmtId="165" fontId="15" fillId="0" borderId="18" xfId="1" applyFont="1" applyFill="1" applyBorder="1" applyAlignment="1">
      <alignment vertical="top"/>
    </xf>
    <xf numFmtId="0" fontId="15" fillId="0" borderId="6" xfId="3" applyFont="1" applyFill="1" applyBorder="1" applyAlignment="1">
      <alignment vertical="top"/>
    </xf>
    <xf numFmtId="165" fontId="15" fillId="0" borderId="8" xfId="1" applyFont="1" applyFill="1" applyBorder="1" applyAlignment="1">
      <alignment vertical="top"/>
    </xf>
    <xf numFmtId="165" fontId="15" fillId="0" borderId="13" xfId="1" applyFont="1" applyFill="1" applyBorder="1" applyAlignment="1">
      <alignment vertical="top"/>
    </xf>
    <xf numFmtId="165" fontId="17" fillId="0" borderId="10" xfId="1" applyFont="1" applyFill="1" applyBorder="1" applyAlignment="1">
      <alignment vertical="top"/>
    </xf>
    <xf numFmtId="165" fontId="17" fillId="0" borderId="14" xfId="1" applyFont="1" applyFill="1" applyBorder="1" applyAlignment="1">
      <alignment vertical="top"/>
    </xf>
    <xf numFmtId="0" fontId="15" fillId="0" borderId="5" xfId="3" applyFont="1" applyFill="1" applyBorder="1" applyAlignment="1">
      <alignment vertical="top"/>
    </xf>
    <xf numFmtId="165" fontId="17" fillId="2" borderId="10" xfId="1" applyFont="1" applyFill="1" applyBorder="1" applyAlignment="1">
      <alignment vertical="top"/>
    </xf>
    <xf numFmtId="165" fontId="17" fillId="2" borderId="14" xfId="1" applyFont="1" applyFill="1" applyBorder="1" applyAlignment="1">
      <alignment vertical="top"/>
    </xf>
    <xf numFmtId="165" fontId="17" fillId="2" borderId="9" xfId="1" applyFont="1" applyFill="1" applyBorder="1" applyAlignment="1">
      <alignment vertical="top"/>
    </xf>
    <xf numFmtId="165" fontId="17" fillId="2" borderId="15" xfId="1" applyFont="1" applyFill="1" applyBorder="1" applyAlignment="1">
      <alignment vertical="top"/>
    </xf>
    <xf numFmtId="165" fontId="15" fillId="0" borderId="12" xfId="1" applyFont="1" applyFill="1" applyBorder="1" applyAlignment="1">
      <alignment vertical="top"/>
    </xf>
    <xf numFmtId="165" fontId="15" fillId="0" borderId="16" xfId="1" applyFont="1" applyFill="1" applyBorder="1" applyAlignment="1">
      <alignment vertical="top"/>
    </xf>
    <xf numFmtId="165" fontId="15" fillId="2" borderId="10" xfId="1" applyFont="1" applyFill="1" applyBorder="1" applyAlignment="1">
      <alignment vertical="top"/>
    </xf>
    <xf numFmtId="165" fontId="15" fillId="2" borderId="17" xfId="1" applyFont="1" applyFill="1" applyBorder="1" applyAlignment="1">
      <alignment vertical="top"/>
    </xf>
    <xf numFmtId="165" fontId="15" fillId="2" borderId="9" xfId="1" applyFont="1" applyFill="1" applyBorder="1" applyAlignment="1">
      <alignment vertical="top"/>
    </xf>
    <xf numFmtId="165" fontId="15" fillId="2" borderId="18" xfId="1" applyFont="1" applyFill="1" applyBorder="1" applyAlignment="1">
      <alignment vertical="top"/>
    </xf>
    <xf numFmtId="0" fontId="16" fillId="0" borderId="0" xfId="3" applyFont="1"/>
    <xf numFmtId="0" fontId="15" fillId="0" borderId="25" xfId="3" applyFont="1" applyFill="1" applyBorder="1" applyAlignment="1">
      <alignment vertical="top"/>
    </xf>
    <xf numFmtId="165" fontId="15" fillId="0" borderId="4" xfId="1" applyFont="1" applyFill="1" applyBorder="1" applyAlignment="1">
      <alignment vertical="top"/>
    </xf>
    <xf numFmtId="0" fontId="15" fillId="0" borderId="8" xfId="3" applyFont="1" applyFill="1" applyBorder="1" applyAlignment="1">
      <alignment vertical="top"/>
    </xf>
    <xf numFmtId="0" fontId="15" fillId="0" borderId="31" xfId="3" quotePrefix="1" applyFont="1" applyFill="1" applyBorder="1" applyAlignment="1">
      <alignment vertical="top"/>
    </xf>
    <xf numFmtId="165" fontId="15" fillId="0" borderId="30" xfId="1" applyFont="1" applyFill="1" applyBorder="1" applyAlignment="1">
      <alignment vertical="top"/>
    </xf>
    <xf numFmtId="0" fontId="15" fillId="0" borderId="29" xfId="3" applyFont="1" applyFill="1" applyBorder="1" applyAlignment="1">
      <alignment vertical="top"/>
    </xf>
    <xf numFmtId="0" fontId="15" fillId="0" borderId="17" xfId="3" quotePrefix="1" applyFont="1" applyFill="1" applyBorder="1" applyAlignment="1">
      <alignment vertical="top"/>
    </xf>
    <xf numFmtId="165" fontId="15" fillId="2" borderId="5" xfId="1" applyFont="1" applyFill="1" applyBorder="1" applyAlignment="1">
      <alignment vertical="top"/>
    </xf>
    <xf numFmtId="165" fontId="17" fillId="2" borderId="5" xfId="1" applyFont="1" applyFill="1" applyBorder="1" applyAlignment="1">
      <alignment vertical="top"/>
    </xf>
    <xf numFmtId="0" fontId="15" fillId="0" borderId="18" xfId="3" quotePrefix="1" applyFont="1" applyFill="1" applyBorder="1" applyAlignment="1">
      <alignment vertical="top"/>
    </xf>
    <xf numFmtId="165" fontId="17" fillId="2" borderId="6" xfId="1" applyFont="1" applyFill="1" applyBorder="1" applyAlignment="1">
      <alignment vertical="top"/>
    </xf>
    <xf numFmtId="17" fontId="0" fillId="0" borderId="0" xfId="6" applyNumberFormat="1" applyFont="1"/>
    <xf numFmtId="167" fontId="0" fillId="0" borderId="0" xfId="6" applyNumberFormat="1" applyFont="1"/>
    <xf numFmtId="0" fontId="0" fillId="0" borderId="0" xfId="6" applyNumberFormat="1" applyFont="1"/>
    <xf numFmtId="0" fontId="0" fillId="0" borderId="0" xfId="6" applyNumberFormat="1" applyFont="1" applyAlignment="1">
      <alignment vertical="top" wrapText="1"/>
    </xf>
    <xf numFmtId="17" fontId="0" fillId="0" borderId="0" xfId="6" applyNumberFormat="1" applyFont="1" applyAlignment="1">
      <alignment vertical="top" wrapText="1"/>
    </xf>
    <xf numFmtId="0" fontId="0" fillId="0" borderId="0" xfId="6" applyNumberFormat="1" applyFont="1" applyAlignment="1">
      <alignment horizontal="right" vertical="top" wrapText="1"/>
    </xf>
    <xf numFmtId="0" fontId="12" fillId="0" borderId="0" xfId="0" applyFont="1" applyFill="1" applyAlignment="1">
      <alignment horizontal="center"/>
    </xf>
    <xf numFmtId="0" fontId="11" fillId="0" borderId="0" xfId="0" applyFont="1" applyAlignment="1">
      <alignment vertical="top" wrapText="1"/>
    </xf>
    <xf numFmtId="0" fontId="15" fillId="0" borderId="0" xfId="3" applyFont="1" applyBorder="1"/>
    <xf numFmtId="0" fontId="6" fillId="0" borderId="0" xfId="0" applyFont="1" applyBorder="1"/>
    <xf numFmtId="0" fontId="14" fillId="0" borderId="0" xfId="3" applyFont="1"/>
    <xf numFmtId="0" fontId="14" fillId="0" borderId="0" xfId="3" applyFont="1" applyFill="1"/>
    <xf numFmtId="0" fontId="2" fillId="5" borderId="0" xfId="0" applyFont="1" applyFill="1" applyAlignment="1">
      <alignment horizontal="center" vertical="top" wrapText="1"/>
    </xf>
    <xf numFmtId="164" fontId="0" fillId="0" borderId="0" xfId="12" applyFont="1"/>
    <xf numFmtId="0" fontId="0" fillId="0" borderId="0" xfId="0" applyNumberFormat="1"/>
    <xf numFmtId="0" fontId="2" fillId="0" borderId="1" xfId="0" applyFont="1" applyBorder="1" applyAlignment="1">
      <alignment horizontal="left" vertical="center" wrapText="1"/>
    </xf>
    <xf numFmtId="0" fontId="6" fillId="0" borderId="1" xfId="0" applyFont="1" applyBorder="1" applyAlignment="1">
      <alignment horizontal="right"/>
    </xf>
    <xf numFmtId="0" fontId="6" fillId="0" borderId="1" xfId="0" applyFont="1" applyBorder="1" applyAlignment="1">
      <alignment horizontal="left"/>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6" fillId="0" borderId="1" xfId="0" applyFont="1" applyFill="1" applyBorder="1" applyAlignment="1">
      <alignment horizontal="right"/>
    </xf>
    <xf numFmtId="0" fontId="6" fillId="0" borderId="1" xfId="0" applyFont="1" applyFill="1" applyBorder="1" applyAlignment="1">
      <alignment horizontal="left"/>
    </xf>
    <xf numFmtId="0" fontId="20" fillId="3"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1" xfId="0" applyFont="1" applyFill="1" applyBorder="1" applyAlignment="1">
      <alignment horizontal="left"/>
    </xf>
    <xf numFmtId="0" fontId="0" fillId="0" borderId="1" xfId="0" applyBorder="1"/>
    <xf numFmtId="0" fontId="0" fillId="0" borderId="1" xfId="0" applyBorder="1" applyAlignment="1"/>
    <xf numFmtId="0" fontId="0" fillId="0" borderId="0" xfId="0" applyAlignment="1"/>
    <xf numFmtId="0" fontId="20" fillId="0" borderId="1" xfId="0"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quotePrefix="1" applyFont="1" applyFill="1" applyBorder="1" applyAlignment="1">
      <alignment horizontal="left" vertical="center"/>
    </xf>
    <xf numFmtId="0" fontId="23" fillId="0" borderId="0" xfId="0" applyFont="1" applyFill="1" applyBorder="1" applyAlignment="1">
      <alignment horizontal="left" vertical="center"/>
    </xf>
    <xf numFmtId="0" fontId="24" fillId="6" borderId="0" xfId="3" applyFont="1" applyFill="1"/>
    <xf numFmtId="0" fontId="14" fillId="6" borderId="0" xfId="3" applyFont="1" applyFill="1"/>
    <xf numFmtId="0" fontId="25" fillId="0" borderId="0" xfId="3" applyFont="1"/>
    <xf numFmtId="0" fontId="13" fillId="0" borderId="23" xfId="3" applyFont="1" applyFill="1" applyBorder="1"/>
    <xf numFmtId="0" fontId="13" fillId="0" borderId="3" xfId="3" applyFont="1" applyFill="1" applyBorder="1"/>
    <xf numFmtId="0" fontId="13" fillId="0" borderId="11" xfId="3" applyFont="1" applyFill="1" applyBorder="1"/>
    <xf numFmtId="0" fontId="14" fillId="0" borderId="7" xfId="3" applyFont="1" applyFill="1" applyBorder="1" applyAlignment="1">
      <alignment vertical="top"/>
    </xf>
    <xf numFmtId="165" fontId="14" fillId="2" borderId="22" xfId="6" applyFont="1" applyFill="1" applyBorder="1" applyAlignment="1">
      <alignment vertical="top"/>
    </xf>
    <xf numFmtId="165" fontId="14" fillId="4" borderId="21" xfId="6" applyFont="1" applyFill="1" applyBorder="1" applyAlignment="1">
      <alignment vertical="top"/>
    </xf>
    <xf numFmtId="165" fontId="14" fillId="7" borderId="16" xfId="6" applyFont="1" applyFill="1" applyBorder="1" applyAlignment="1">
      <alignment vertical="top"/>
    </xf>
    <xf numFmtId="165" fontId="14" fillId="7" borderId="7" xfId="6" applyFont="1" applyFill="1" applyBorder="1" applyAlignment="1">
      <alignment vertical="top"/>
    </xf>
    <xf numFmtId="0" fontId="14" fillId="0" borderId="5" xfId="3" quotePrefix="1" applyFont="1" applyFill="1" applyBorder="1" applyAlignment="1">
      <alignment vertical="top"/>
    </xf>
    <xf numFmtId="165" fontId="14" fillId="0" borderId="14" xfId="6" applyFont="1" applyFill="1" applyBorder="1" applyAlignment="1">
      <alignment vertical="top"/>
    </xf>
    <xf numFmtId="165" fontId="14" fillId="4" borderId="19" xfId="6" applyFont="1" applyFill="1" applyBorder="1" applyAlignment="1">
      <alignment vertical="top"/>
    </xf>
    <xf numFmtId="0" fontId="14" fillId="0" borderId="6" xfId="3" quotePrefix="1" applyFont="1" applyFill="1" applyBorder="1" applyAlignment="1">
      <alignment vertical="top"/>
    </xf>
    <xf numFmtId="165" fontId="14" fillId="0" borderId="15" xfId="6" applyFont="1" applyFill="1" applyBorder="1" applyAlignment="1">
      <alignment vertical="top"/>
    </xf>
    <xf numFmtId="0" fontId="14" fillId="0" borderId="19" xfId="3" applyFont="1" applyFill="1" applyBorder="1" applyAlignment="1">
      <alignment vertical="top"/>
    </xf>
    <xf numFmtId="165" fontId="14" fillId="2" borderId="0" xfId="6" applyFont="1" applyFill="1" applyBorder="1" applyAlignment="1">
      <alignment vertical="top"/>
    </xf>
    <xf numFmtId="165" fontId="14" fillId="4" borderId="2" xfId="6" applyFont="1" applyFill="1" applyBorder="1" applyAlignment="1">
      <alignment vertical="top"/>
    </xf>
    <xf numFmtId="0" fontId="14" fillId="0" borderId="4" xfId="3" applyFont="1" applyFill="1" applyBorder="1" applyAlignment="1">
      <alignment vertical="top"/>
    </xf>
    <xf numFmtId="165" fontId="14" fillId="2" borderId="8" xfId="6" applyFont="1" applyFill="1" applyBorder="1" applyAlignment="1">
      <alignment vertical="top"/>
    </xf>
    <xf numFmtId="165" fontId="14" fillId="2" borderId="16" xfId="6" applyFont="1" applyFill="1" applyBorder="1" applyAlignment="1">
      <alignment vertical="top"/>
    </xf>
    <xf numFmtId="165" fontId="14" fillId="0" borderId="9" xfId="6" applyFont="1" applyFill="1" applyBorder="1" applyAlignment="1">
      <alignment vertical="top"/>
    </xf>
    <xf numFmtId="165" fontId="14" fillId="0" borderId="18" xfId="6" applyFont="1" applyFill="1" applyBorder="1" applyAlignment="1">
      <alignment vertical="top"/>
    </xf>
    <xf numFmtId="165" fontId="14" fillId="0" borderId="8" xfId="6" applyFont="1" applyFill="1" applyBorder="1" applyAlignment="1">
      <alignment vertical="top"/>
    </xf>
    <xf numFmtId="165" fontId="14" fillId="0" borderId="13" xfId="6" applyFont="1" applyFill="1" applyBorder="1" applyAlignment="1">
      <alignment vertical="top"/>
    </xf>
    <xf numFmtId="165" fontId="6" fillId="0" borderId="10" xfId="6" applyFont="1" applyFill="1" applyBorder="1" applyAlignment="1">
      <alignment vertical="top"/>
    </xf>
    <xf numFmtId="165" fontId="6" fillId="0" borderId="14" xfId="6" applyFont="1" applyFill="1" applyBorder="1" applyAlignment="1">
      <alignment vertical="top"/>
    </xf>
    <xf numFmtId="165" fontId="6" fillId="2" borderId="10" xfId="6" applyFont="1" applyFill="1" applyBorder="1" applyAlignment="1">
      <alignment vertical="top"/>
    </xf>
    <xf numFmtId="165" fontId="6" fillId="2" borderId="14" xfId="6" applyFont="1" applyFill="1" applyBorder="1" applyAlignment="1">
      <alignment vertical="top"/>
    </xf>
    <xf numFmtId="165" fontId="6" fillId="2" borderId="9" xfId="6" applyFont="1" applyFill="1" applyBorder="1" applyAlignment="1">
      <alignment vertical="top"/>
    </xf>
    <xf numFmtId="165" fontId="6" fillId="2" borderId="15" xfId="6" applyFont="1" applyFill="1" applyBorder="1" applyAlignment="1">
      <alignment vertical="top"/>
    </xf>
    <xf numFmtId="165" fontId="14" fillId="0" borderId="12" xfId="6" applyFont="1" applyFill="1" applyBorder="1" applyAlignment="1">
      <alignment vertical="top"/>
    </xf>
    <xf numFmtId="165" fontId="14" fillId="0" borderId="16" xfId="6" applyFont="1" applyFill="1" applyBorder="1" applyAlignment="1">
      <alignment vertical="top"/>
    </xf>
    <xf numFmtId="165" fontId="14" fillId="2" borderId="10" xfId="6" applyFont="1" applyFill="1" applyBorder="1" applyAlignment="1">
      <alignment vertical="top"/>
    </xf>
    <xf numFmtId="165" fontId="14" fillId="2" borderId="17" xfId="6" applyFont="1" applyFill="1" applyBorder="1" applyAlignment="1">
      <alignment vertical="top"/>
    </xf>
    <xf numFmtId="165" fontId="14" fillId="2" borderId="9" xfId="6" applyFont="1" applyFill="1" applyBorder="1" applyAlignment="1">
      <alignment vertical="top"/>
    </xf>
    <xf numFmtId="165" fontId="14" fillId="2" borderId="18" xfId="6" applyFont="1" applyFill="1" applyBorder="1" applyAlignment="1">
      <alignment vertical="top"/>
    </xf>
    <xf numFmtId="165" fontId="14" fillId="7" borderId="28" xfId="6" applyFont="1" applyFill="1" applyBorder="1" applyAlignment="1">
      <alignment vertical="top"/>
    </xf>
    <xf numFmtId="165" fontId="14" fillId="7" borderId="2" xfId="6" applyFont="1" applyFill="1" applyBorder="1" applyAlignment="1">
      <alignment vertical="top"/>
    </xf>
    <xf numFmtId="0" fontId="13" fillId="0" borderId="0" xfId="3" applyFont="1"/>
    <xf numFmtId="0" fontId="14" fillId="2" borderId="0" xfId="3" applyFont="1" applyFill="1"/>
    <xf numFmtId="0" fontId="16" fillId="0" borderId="0" xfId="3" applyFont="1" applyFill="1"/>
    <xf numFmtId="0" fontId="14" fillId="0" borderId="25" xfId="3" applyFont="1" applyFill="1" applyBorder="1" applyAlignment="1">
      <alignment vertical="top"/>
    </xf>
    <xf numFmtId="165" fontId="14" fillId="0" borderId="4" xfId="6" applyFont="1" applyFill="1" applyBorder="1" applyAlignment="1">
      <alignment vertical="top"/>
    </xf>
    <xf numFmtId="0" fontId="14" fillId="7" borderId="8" xfId="3" applyFont="1" applyFill="1" applyBorder="1" applyAlignment="1">
      <alignment vertical="top"/>
    </xf>
    <xf numFmtId="0" fontId="14" fillId="0" borderId="31" xfId="3" quotePrefix="1" applyFont="1" applyFill="1" applyBorder="1" applyAlignment="1">
      <alignment vertical="top"/>
    </xf>
    <xf numFmtId="165" fontId="14" fillId="0" borderId="30" xfId="6" applyFont="1" applyFill="1" applyBorder="1" applyAlignment="1">
      <alignment vertical="top"/>
    </xf>
    <xf numFmtId="0" fontId="14" fillId="7" borderId="29" xfId="3" applyFont="1" applyFill="1" applyBorder="1" applyAlignment="1">
      <alignment vertical="top"/>
    </xf>
    <xf numFmtId="0" fontId="14" fillId="0" borderId="17" xfId="3" quotePrefix="1" applyFont="1" applyFill="1" applyBorder="1" applyAlignment="1">
      <alignment vertical="top"/>
    </xf>
    <xf numFmtId="165" fontId="14" fillId="2" borderId="5" xfId="6" applyFont="1" applyFill="1" applyBorder="1" applyAlignment="1">
      <alignment vertical="top"/>
    </xf>
    <xf numFmtId="0" fontId="14" fillId="7" borderId="10" xfId="3" applyFont="1" applyFill="1" applyBorder="1" applyAlignment="1">
      <alignment vertical="top"/>
    </xf>
    <xf numFmtId="165" fontId="6" fillId="2" borderId="5" xfId="6" applyFont="1" applyFill="1" applyBorder="1" applyAlignment="1">
      <alignment vertical="top"/>
    </xf>
    <xf numFmtId="0" fontId="14" fillId="0" borderId="18" xfId="3" quotePrefix="1" applyFont="1" applyFill="1" applyBorder="1" applyAlignment="1">
      <alignment vertical="top"/>
    </xf>
    <xf numFmtId="165" fontId="6" fillId="2" borderId="6" xfId="6" applyFont="1" applyFill="1" applyBorder="1" applyAlignment="1">
      <alignment vertical="top"/>
    </xf>
    <xf numFmtId="0" fontId="14" fillId="7" borderId="9" xfId="3" applyFont="1" applyFill="1" applyBorder="1" applyAlignment="1">
      <alignment vertical="top"/>
    </xf>
    <xf numFmtId="0" fontId="0" fillId="0" borderId="0" xfId="12" applyNumberFormat="1" applyFont="1"/>
    <xf numFmtId="0" fontId="0" fillId="0" borderId="0" xfId="0" applyAlignment="1">
      <alignment horizontal="right"/>
    </xf>
    <xf numFmtId="0" fontId="3" fillId="0" borderId="0" xfId="9" applyFont="1" applyAlignment="1">
      <alignment horizontal="left"/>
    </xf>
    <xf numFmtId="0" fontId="6" fillId="0" borderId="0" xfId="9"/>
    <xf numFmtId="0" fontId="4" fillId="0" borderId="0" xfId="9" applyFont="1"/>
    <xf numFmtId="0" fontId="5" fillId="0" borderId="0" xfId="9" applyFont="1" applyAlignment="1">
      <alignment horizontal="left"/>
    </xf>
    <xf numFmtId="0" fontId="18" fillId="0" borderId="1" xfId="9" applyFont="1" applyBorder="1" applyAlignment="1">
      <alignment horizontal="left" vertical="center" wrapText="1"/>
    </xf>
    <xf numFmtId="0" fontId="2" fillId="0" borderId="1" xfId="9" applyFont="1" applyBorder="1" applyAlignment="1">
      <alignment horizontal="left" vertical="center" wrapText="1"/>
    </xf>
    <xf numFmtId="0" fontId="6" fillId="0" borderId="0" xfId="9" applyFont="1" applyAlignment="1">
      <alignment horizontal="right"/>
    </xf>
    <xf numFmtId="0" fontId="6" fillId="0" borderId="1" xfId="9" applyFont="1" applyBorder="1" applyAlignment="1">
      <alignment horizontal="right"/>
    </xf>
    <xf numFmtId="0" fontId="6" fillId="0" borderId="1" xfId="9" applyBorder="1"/>
    <xf numFmtId="0" fontId="20" fillId="0" borderId="1" xfId="9" applyFont="1" applyBorder="1" applyAlignment="1">
      <alignment horizontal="left" vertical="center" wrapText="1"/>
    </xf>
    <xf numFmtId="0" fontId="21" fillId="0" borderId="1" xfId="9" applyFont="1" applyBorder="1" applyAlignment="1">
      <alignment horizontal="left" vertical="center" wrapText="1"/>
    </xf>
    <xf numFmtId="0" fontId="6" fillId="0" borderId="0" xfId="9" applyFont="1" applyFill="1" applyAlignment="1">
      <alignment horizontal="right"/>
    </xf>
    <xf numFmtId="0" fontId="6" fillId="0" borderId="1" xfId="9" applyFont="1" applyFill="1" applyBorder="1" applyAlignment="1">
      <alignment horizontal="right"/>
    </xf>
    <xf numFmtId="0" fontId="20" fillId="0" borderId="1" xfId="9" applyFont="1" applyFill="1" applyBorder="1" applyAlignment="1">
      <alignment horizontal="left" vertical="center" wrapText="1"/>
    </xf>
    <xf numFmtId="0" fontId="21" fillId="0" borderId="1" xfId="9" applyFont="1" applyFill="1" applyBorder="1" applyAlignment="1">
      <alignment horizontal="left" vertical="center" wrapText="1"/>
    </xf>
    <xf numFmtId="0" fontId="14" fillId="3" borderId="1" xfId="9" applyFont="1" applyFill="1" applyBorder="1" applyAlignment="1">
      <alignment horizontal="center" vertical="center" wrapText="1"/>
    </xf>
    <xf numFmtId="0" fontId="6" fillId="0" borderId="0" xfId="9" applyAlignment="1">
      <alignment horizontal="right"/>
    </xf>
    <xf numFmtId="0" fontId="6" fillId="0" borderId="1" xfId="9" applyBorder="1" applyAlignment="1">
      <alignment horizontal="right"/>
    </xf>
    <xf numFmtId="0" fontId="6" fillId="0" borderId="0" xfId="9" applyFont="1"/>
    <xf numFmtId="0" fontId="18" fillId="0" borderId="0" xfId="9" applyFont="1" applyFill="1" applyBorder="1" applyAlignment="1">
      <alignment horizontal="left" vertical="center"/>
    </xf>
    <xf numFmtId="0" fontId="6" fillId="0" borderId="0" xfId="9" applyFont="1" applyAlignment="1"/>
    <xf numFmtId="0" fontId="20" fillId="0" borderId="0" xfId="9" quotePrefix="1" applyFont="1" applyFill="1" applyBorder="1" applyAlignment="1">
      <alignment horizontal="left" vertical="center"/>
    </xf>
    <xf numFmtId="0" fontId="20" fillId="0" borderId="0" xfId="9" applyFont="1" applyFill="1" applyBorder="1" applyAlignment="1">
      <alignment horizontal="left" vertical="center"/>
    </xf>
    <xf numFmtId="0" fontId="26" fillId="0" borderId="0" xfId="9" applyFont="1" applyFill="1"/>
    <xf numFmtId="0" fontId="13" fillId="8" borderId="1" xfId="3" applyFont="1" applyFill="1" applyBorder="1"/>
    <xf numFmtId="0" fontId="6" fillId="2" borderId="1" xfId="9" applyFill="1" applyBorder="1"/>
    <xf numFmtId="0" fontId="14" fillId="2" borderId="1" xfId="3" applyFont="1" applyFill="1" applyBorder="1" applyAlignment="1">
      <alignment vertical="top"/>
    </xf>
    <xf numFmtId="0" fontId="6" fillId="4" borderId="1" xfId="9" applyFill="1" applyBorder="1"/>
    <xf numFmtId="0" fontId="6" fillId="2" borderId="0" xfId="9" applyFill="1"/>
    <xf numFmtId="0" fontId="6" fillId="6" borderId="0" xfId="9" applyFill="1"/>
    <xf numFmtId="0" fontId="26" fillId="0" borderId="0" xfId="9" applyFont="1"/>
    <xf numFmtId="0" fontId="20" fillId="0" borderId="1" xfId="9" applyFont="1" applyBorder="1" applyAlignment="1">
      <alignment horizontal="right" vertical="center" wrapText="1" indent="2"/>
    </xf>
    <xf numFmtId="0" fontId="20" fillId="0" borderId="1" xfId="9" applyFont="1" applyBorder="1" applyAlignment="1">
      <alignment horizontal="center" vertical="center" wrapText="1"/>
    </xf>
    <xf numFmtId="0" fontId="18" fillId="0" borderId="32" xfId="9" applyFont="1" applyBorder="1" applyAlignment="1">
      <alignment horizontal="left" vertical="center" wrapText="1"/>
    </xf>
    <xf numFmtId="0" fontId="6" fillId="0" borderId="1" xfId="9" applyFont="1" applyFill="1" applyBorder="1" applyAlignment="1">
      <alignment horizontal="center" vertical="center"/>
    </xf>
    <xf numFmtId="0" fontId="6" fillId="0" borderId="1" xfId="9" applyFont="1" applyBorder="1" applyAlignment="1">
      <alignment horizontal="left" vertical="center" wrapText="1"/>
    </xf>
    <xf numFmtId="0" fontId="18" fillId="0" borderId="0" xfId="9" applyFont="1" applyFill="1" applyBorder="1" applyAlignment="1">
      <alignment vertical="center"/>
    </xf>
    <xf numFmtId="0" fontId="20" fillId="0" borderId="0" xfId="9" applyFont="1" applyFill="1" applyBorder="1" applyAlignment="1">
      <alignment vertical="center"/>
    </xf>
    <xf numFmtId="17" fontId="6" fillId="0" borderId="0" xfId="6" applyNumberFormat="1" applyFont="1"/>
    <xf numFmtId="165" fontId="6" fillId="0" borderId="0" xfId="6" applyFont="1"/>
    <xf numFmtId="167" fontId="6" fillId="0" borderId="0" xfId="6" applyNumberFormat="1" applyFont="1"/>
    <xf numFmtId="0" fontId="6" fillId="0" borderId="0" xfId="6" applyNumberFormat="1" applyFont="1" applyAlignment="1">
      <alignment vertical="top" wrapText="1"/>
    </xf>
    <xf numFmtId="17" fontId="6" fillId="0" borderId="0" xfId="6" applyNumberFormat="1" applyFont="1" applyAlignment="1">
      <alignment vertical="top" wrapText="1"/>
    </xf>
    <xf numFmtId="0" fontId="2" fillId="5" borderId="0" xfId="3" applyFont="1" applyFill="1" applyBorder="1" applyAlignment="1">
      <alignment horizontal="center" vertical="center" wrapText="1"/>
    </xf>
    <xf numFmtId="0" fontId="13" fillId="5" borderId="0" xfId="3" applyFont="1" applyFill="1" applyBorder="1" applyAlignment="1">
      <alignment horizontal="center" vertical="center" wrapText="1"/>
    </xf>
    <xf numFmtId="0" fontId="2" fillId="0" borderId="0" xfId="0" applyFont="1" applyFill="1" applyBorder="1" applyAlignment="1">
      <alignment horizontal="center"/>
    </xf>
    <xf numFmtId="0" fontId="13" fillId="0" borderId="21" xfId="3" applyFont="1" applyFill="1" applyBorder="1"/>
    <xf numFmtId="0" fontId="14" fillId="7" borderId="12" xfId="3" applyFont="1" applyFill="1" applyBorder="1" applyAlignment="1">
      <alignment vertical="top"/>
    </xf>
    <xf numFmtId="165" fontId="14" fillId="0" borderId="26" xfId="6" applyFont="1" applyFill="1" applyBorder="1" applyAlignment="1">
      <alignment vertical="top"/>
    </xf>
    <xf numFmtId="0" fontId="14" fillId="0" borderId="24" xfId="3" applyFont="1" applyFill="1" applyBorder="1" applyAlignment="1">
      <alignment vertical="top"/>
    </xf>
    <xf numFmtId="165" fontId="14" fillId="2" borderId="27" xfId="6" applyFont="1" applyFill="1" applyBorder="1" applyAlignment="1">
      <alignment vertical="top"/>
    </xf>
    <xf numFmtId="165" fontId="14" fillId="4" borderId="24" xfId="6" applyFont="1" applyFill="1" applyBorder="1" applyAlignment="1">
      <alignment vertical="top"/>
    </xf>
    <xf numFmtId="0" fontId="14" fillId="7" borderId="4" xfId="3" applyFont="1" applyFill="1" applyBorder="1" applyAlignment="1">
      <alignment vertical="top"/>
    </xf>
    <xf numFmtId="165" fontId="14" fillId="2" borderId="13" xfId="6" applyFont="1" applyFill="1" applyBorder="1" applyAlignment="1">
      <alignment vertical="top"/>
    </xf>
    <xf numFmtId="0" fontId="14" fillId="7" borderId="5" xfId="3" applyFont="1" applyFill="1" applyBorder="1" applyAlignment="1">
      <alignment vertical="top"/>
    </xf>
    <xf numFmtId="165" fontId="14" fillId="0" borderId="0" xfId="6" applyFont="1" applyFill="1" applyBorder="1" applyAlignment="1">
      <alignment vertical="top"/>
    </xf>
    <xf numFmtId="0" fontId="14" fillId="0" borderId="6" xfId="3" quotePrefix="1" applyFont="1" applyBorder="1"/>
    <xf numFmtId="165" fontId="14" fillId="2" borderId="15" xfId="6" applyFont="1" applyFill="1" applyBorder="1" applyAlignment="1">
      <alignment vertical="top"/>
    </xf>
    <xf numFmtId="165" fontId="14" fillId="4" borderId="28" xfId="6" applyFont="1" applyFill="1" applyBorder="1" applyAlignment="1">
      <alignment vertical="top"/>
    </xf>
    <xf numFmtId="0" fontId="14" fillId="7" borderId="6" xfId="3" applyFont="1" applyFill="1" applyBorder="1" applyAlignment="1">
      <alignment vertical="top"/>
    </xf>
    <xf numFmtId="165" fontId="14" fillId="2" borderId="12" xfId="6" applyFont="1" applyFill="1" applyBorder="1" applyAlignment="1">
      <alignment vertical="top"/>
    </xf>
    <xf numFmtId="0" fontId="14" fillId="7" borderId="7" xfId="3" applyFont="1" applyFill="1" applyBorder="1" applyAlignment="1">
      <alignment vertical="top"/>
    </xf>
    <xf numFmtId="0" fontId="28" fillId="6" borderId="0" xfId="0" applyFont="1" applyFill="1"/>
    <xf numFmtId="0" fontId="29" fillId="0" borderId="0" xfId="0" applyFont="1"/>
    <xf numFmtId="17" fontId="30" fillId="0" borderId="1" xfId="0" applyNumberFormat="1" applyFont="1" applyBorder="1" applyAlignment="1">
      <alignment horizontal="center"/>
    </xf>
    <xf numFmtId="0" fontId="13" fillId="2" borderId="1" xfId="3" applyFont="1" applyFill="1" applyBorder="1" applyAlignment="1">
      <alignment horizontal="center"/>
    </xf>
    <xf numFmtId="0" fontId="29" fillId="2" borderId="1" xfId="6" applyNumberFormat="1" applyFont="1" applyFill="1" applyBorder="1"/>
    <xf numFmtId="0" fontId="29" fillId="0" borderId="1" xfId="6" applyNumberFormat="1" applyFont="1" applyBorder="1"/>
    <xf numFmtId="0" fontId="0" fillId="2" borderId="1" xfId="0" applyFill="1" applyBorder="1"/>
    <xf numFmtId="0" fontId="18" fillId="2" borderId="1" xfId="0" applyFont="1" applyFill="1" applyBorder="1" applyAlignment="1">
      <alignment vertical="center"/>
    </xf>
    <xf numFmtId="0" fontId="29" fillId="0" borderId="39" xfId="6" applyNumberFormat="1" applyFont="1" applyBorder="1"/>
    <xf numFmtId="0" fontId="20" fillId="0" borderId="1" xfId="0" applyFont="1" applyFill="1" applyBorder="1" applyAlignment="1">
      <alignment vertical="center"/>
    </xf>
    <xf numFmtId="0" fontId="20" fillId="0" borderId="0" xfId="0" applyFont="1" applyFill="1" applyBorder="1" applyAlignment="1">
      <alignment vertical="center"/>
    </xf>
    <xf numFmtId="0" fontId="20" fillId="0" borderId="0" xfId="0" quotePrefix="1" applyFont="1" applyFill="1" applyBorder="1" applyAlignment="1">
      <alignment horizontal="left" vertical="center"/>
    </xf>
    <xf numFmtId="0" fontId="20" fillId="0" borderId="0" xfId="0" applyFont="1" applyFill="1" applyBorder="1" applyAlignment="1">
      <alignment horizontal="left" vertical="center"/>
    </xf>
    <xf numFmtId="0" fontId="0" fillId="0" borderId="1" xfId="0" applyFill="1" applyBorder="1"/>
    <xf numFmtId="0" fontId="18" fillId="0" borderId="32" xfId="0" applyFont="1" applyBorder="1" applyAlignment="1">
      <alignment horizontal="left" vertical="top" wrapText="1"/>
    </xf>
    <xf numFmtId="0" fontId="18" fillId="0" borderId="35" xfId="0" applyFont="1" applyBorder="1" applyAlignment="1">
      <alignment horizontal="left" vertical="top" wrapText="1"/>
    </xf>
    <xf numFmtId="0" fontId="2" fillId="0" borderId="32" xfId="0" applyFont="1" applyBorder="1" applyAlignment="1">
      <alignment horizontal="left" vertical="center" wrapText="1"/>
    </xf>
    <xf numFmtId="0" fontId="18" fillId="0" borderId="35" xfId="0" applyFont="1" applyBorder="1" applyAlignment="1">
      <alignment horizontal="left" vertical="center" wrapText="1"/>
    </xf>
    <xf numFmtId="0" fontId="18"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0" borderId="32" xfId="9" applyFont="1" applyBorder="1" applyAlignment="1">
      <alignment horizontal="left" vertical="top" wrapText="1"/>
    </xf>
    <xf numFmtId="0" fontId="18" fillId="0" borderId="35" xfId="9" applyFont="1" applyBorder="1" applyAlignment="1">
      <alignment horizontal="left" vertical="top" wrapText="1"/>
    </xf>
    <xf numFmtId="0" fontId="2" fillId="0" borderId="32" xfId="9" applyFont="1" applyBorder="1" applyAlignment="1">
      <alignment horizontal="left" vertical="center" wrapText="1"/>
    </xf>
    <xf numFmtId="0" fontId="18" fillId="0" borderId="35" xfId="9" applyFont="1" applyBorder="1" applyAlignment="1">
      <alignment horizontal="left" vertical="center" wrapText="1"/>
    </xf>
    <xf numFmtId="0" fontId="18" fillId="0" borderId="33" xfId="9" applyFont="1" applyBorder="1" applyAlignment="1">
      <alignment horizontal="center" vertical="center" wrapText="1"/>
    </xf>
    <xf numFmtId="0" fontId="18" fillId="0" borderId="34" xfId="9" applyFont="1" applyBorder="1" applyAlignment="1">
      <alignment horizontal="center" vertical="center" wrapText="1"/>
    </xf>
    <xf numFmtId="0" fontId="18" fillId="0" borderId="32" xfId="9" applyFont="1" applyBorder="1" applyAlignment="1">
      <alignment horizontal="left" vertical="center" wrapText="1"/>
    </xf>
    <xf numFmtId="0" fontId="18" fillId="0" borderId="36" xfId="9" applyFont="1" applyBorder="1" applyAlignment="1">
      <alignment horizontal="left" vertical="center" wrapText="1"/>
    </xf>
    <xf numFmtId="0" fontId="18" fillId="2" borderId="33" xfId="9" applyFont="1" applyFill="1" applyBorder="1" applyAlignment="1">
      <alignment horizontal="center" vertical="center" wrapText="1"/>
    </xf>
    <xf numFmtId="0" fontId="18" fillId="2" borderId="26" xfId="9" applyFont="1" applyFill="1" applyBorder="1" applyAlignment="1">
      <alignment horizontal="center" vertical="center" wrapText="1"/>
    </xf>
    <xf numFmtId="0" fontId="18" fillId="2" borderId="34" xfId="9" applyFont="1" applyFill="1" applyBorder="1" applyAlignment="1">
      <alignment horizontal="center" vertical="center" wrapText="1"/>
    </xf>
    <xf numFmtId="0" fontId="29" fillId="8" borderId="27" xfId="0" applyFont="1" applyFill="1" applyBorder="1" applyAlignment="1">
      <alignment horizontal="center"/>
    </xf>
    <xf numFmtId="0" fontId="29" fillId="8" borderId="37" xfId="0" applyFont="1" applyFill="1" applyBorder="1" applyAlignment="1">
      <alignment horizontal="center"/>
    </xf>
    <xf numFmtId="0" fontId="29" fillId="8" borderId="38" xfId="0" applyFont="1" applyFill="1" applyBorder="1" applyAlignment="1">
      <alignment horizontal="center"/>
    </xf>
    <xf numFmtId="0" fontId="29" fillId="8" borderId="23" xfId="0" applyFont="1" applyFill="1" applyBorder="1" applyAlignment="1">
      <alignment horizontal="center"/>
    </xf>
    <xf numFmtId="0" fontId="29" fillId="8" borderId="40" xfId="0" applyFont="1" applyFill="1" applyBorder="1" applyAlignment="1">
      <alignment horizontal="center"/>
    </xf>
    <xf numFmtId="0" fontId="29" fillId="8" borderId="11" xfId="0" applyFont="1" applyFill="1" applyBorder="1" applyAlignment="1">
      <alignment horizontal="center"/>
    </xf>
  </cellXfs>
  <cellStyles count="13">
    <cellStyle name="Comma" xfId="1" builtinId="3"/>
    <cellStyle name="Comma 2" xfId="4" xr:uid="{00000000-0005-0000-0000-000001000000}"/>
    <cellStyle name="Comma 3" xfId="6" xr:uid="{00000000-0005-0000-0000-000002000000}"/>
    <cellStyle name="Comma 4" xfId="10" xr:uid="{00000000-0005-0000-0000-000003000000}"/>
    <cellStyle name="Currency" xfId="2" builtinId="4"/>
    <cellStyle name="Currency 2" xfId="12" xr:uid="{00000000-0005-0000-0000-000005000000}"/>
    <cellStyle name="Normal" xfId="0" builtinId="0"/>
    <cellStyle name="Normal 2" xfId="3" xr:uid="{00000000-0005-0000-0000-000007000000}"/>
    <cellStyle name="Normal 2 2" xfId="9" xr:uid="{00000000-0005-0000-0000-000008000000}"/>
    <cellStyle name="Normal 3" xfId="5" xr:uid="{00000000-0005-0000-0000-000009000000}"/>
    <cellStyle name="Normal 4" xfId="8" xr:uid="{00000000-0005-0000-0000-00000A000000}"/>
    <cellStyle name="Percent 2" xfId="7" xr:uid="{00000000-0005-0000-0000-00000B000000}"/>
    <cellStyle name="Percent 3" xfId="11"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7</xdr:col>
      <xdr:colOff>9525</xdr:colOff>
      <xdr:row>0</xdr:row>
      <xdr:rowOff>66675</xdr:rowOff>
    </xdr:from>
    <xdr:to>
      <xdr:col>11</xdr:col>
      <xdr:colOff>168275</xdr:colOff>
      <xdr:row>3</xdr:row>
      <xdr:rowOff>130175</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876925" y="66675"/>
          <a:ext cx="3673475" cy="749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tx1"/>
              </a:solidFill>
              <a:latin typeface="Arial" panose="020B0604020202020204" pitchFamily="34" charset="0"/>
              <a:cs typeface="Arial" panose="020B0604020202020204" pitchFamily="34" charset="0"/>
            </a:rPr>
            <a:t>Complete this worksheet if</a:t>
          </a:r>
        </a:p>
        <a:p>
          <a:r>
            <a:rPr lang="en-AU" sz="1000">
              <a:solidFill>
                <a:schemeClr val="tx1"/>
              </a:solidFill>
              <a:latin typeface="Arial" panose="020B0604020202020204" pitchFamily="34" charset="0"/>
              <a:cs typeface="Arial" panose="020B0604020202020204" pitchFamily="34" charset="0"/>
            </a:rPr>
            <a:t>- you have an integrated production process; or</a:t>
          </a:r>
        </a:p>
        <a:p>
          <a:r>
            <a:rPr lang="en-AU" sz="1000">
              <a:solidFill>
                <a:schemeClr val="tx1"/>
              </a:solidFill>
              <a:latin typeface="Arial" panose="020B0604020202020204" pitchFamily="34" charset="0"/>
              <a:cs typeface="Arial" panose="020B0604020202020204" pitchFamily="34" charset="0"/>
            </a:rPr>
            <a:t>-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66"/>
  <sheetViews>
    <sheetView showZeros="0" tabSelected="1" topLeftCell="AO1" zoomScale="98" zoomScaleNormal="98" workbookViewId="0">
      <selection activeCell="AZ28" sqref="AZ28"/>
    </sheetView>
  </sheetViews>
  <sheetFormatPr defaultRowHeight="12.75" x14ac:dyDescent="0.2"/>
  <cols>
    <col min="1" max="2" width="20.7109375" style="10" customWidth="1"/>
    <col min="3" max="20" width="10.7109375" customWidth="1"/>
    <col min="21" max="21" width="11.7109375" bestFit="1" customWidth="1"/>
    <col min="22" max="30" width="10.7109375" customWidth="1"/>
    <col min="31" max="31" width="11.28515625" bestFit="1" customWidth="1"/>
    <col min="32" max="32" width="13.42578125" customWidth="1"/>
    <col min="33" max="33" width="10.7109375" customWidth="1"/>
    <col min="34" max="34" width="12.85546875" bestFit="1" customWidth="1"/>
    <col min="35" max="35" width="15.140625" bestFit="1" customWidth="1"/>
    <col min="36" max="48" width="10.7109375" customWidth="1"/>
    <col min="50" max="50" width="13.5703125" customWidth="1"/>
    <col min="51" max="51" width="16.85546875" bestFit="1" customWidth="1"/>
    <col min="52" max="52" width="14.7109375" bestFit="1" customWidth="1"/>
    <col min="53" max="59" width="16.28515625" customWidth="1"/>
  </cols>
  <sheetData>
    <row r="1" spans="1:59" s="2" customFormat="1" ht="18" x14ac:dyDescent="0.25">
      <c r="A1" s="6" t="s">
        <v>0</v>
      </c>
      <c r="B1" s="6"/>
    </row>
    <row r="2" spans="1:59" s="2" customFormat="1" ht="18" x14ac:dyDescent="0.25">
      <c r="A2" s="7"/>
      <c r="B2" s="7"/>
      <c r="C2" s="4"/>
      <c r="D2" s="4"/>
      <c r="E2" s="4"/>
      <c r="F2" s="4"/>
      <c r="G2" s="4"/>
      <c r="H2" s="4"/>
      <c r="I2" s="4"/>
      <c r="J2" s="4"/>
      <c r="L2" s="26"/>
      <c r="M2" s="27"/>
      <c r="N2" s="27"/>
      <c r="O2" s="27"/>
      <c r="P2" s="27"/>
      <c r="Q2" s="27"/>
      <c r="R2" s="27"/>
      <c r="S2" s="27"/>
    </row>
    <row r="3" spans="1:59" s="2" customFormat="1" ht="18" x14ac:dyDescent="0.25">
      <c r="A3" s="8" t="s">
        <v>299</v>
      </c>
      <c r="B3" s="8"/>
      <c r="L3" s="27"/>
      <c r="M3" s="27"/>
      <c r="N3" s="27"/>
      <c r="O3" s="27"/>
      <c r="P3" s="27"/>
      <c r="Q3" s="27"/>
      <c r="R3" s="27"/>
      <c r="S3" s="27"/>
    </row>
    <row r="4" spans="1:59" s="2" customFormat="1" ht="18" x14ac:dyDescent="0.25">
      <c r="A4" s="8"/>
      <c r="B4" s="8"/>
      <c r="L4" s="27"/>
      <c r="M4" s="27"/>
      <c r="N4" s="27"/>
      <c r="O4" s="27"/>
      <c r="P4" s="27"/>
      <c r="Q4" s="27"/>
      <c r="R4" s="27"/>
      <c r="S4" s="27"/>
    </row>
    <row r="5" spans="1:59" s="23" customFormat="1" ht="39.75" customHeight="1" x14ac:dyDescent="0.2">
      <c r="A5" s="21" t="s">
        <v>83</v>
      </c>
      <c r="B5" s="21" t="s">
        <v>328</v>
      </c>
      <c r="C5" s="22" t="s">
        <v>84</v>
      </c>
      <c r="D5" s="61" t="s">
        <v>303</v>
      </c>
      <c r="E5" s="61" t="s">
        <v>304</v>
      </c>
      <c r="F5" s="61" t="s">
        <v>305</v>
      </c>
      <c r="G5" s="61" t="s">
        <v>306</v>
      </c>
      <c r="H5" s="22" t="s">
        <v>238</v>
      </c>
      <c r="I5" s="22" t="s">
        <v>85</v>
      </c>
      <c r="J5" s="22" t="s">
        <v>86</v>
      </c>
      <c r="K5" s="22" t="s">
        <v>87</v>
      </c>
      <c r="L5" s="22" t="s">
        <v>88</v>
      </c>
      <c r="M5" s="22" t="s">
        <v>105</v>
      </c>
      <c r="N5" s="22" t="s">
        <v>89</v>
      </c>
      <c r="O5" s="22" t="s">
        <v>90</v>
      </c>
      <c r="P5" s="22" t="s">
        <v>112</v>
      </c>
      <c r="Q5" s="22" t="s">
        <v>307</v>
      </c>
      <c r="R5" s="22" t="s">
        <v>308</v>
      </c>
      <c r="S5" s="22" t="s">
        <v>79</v>
      </c>
      <c r="T5" s="22" t="s">
        <v>91</v>
      </c>
      <c r="U5" s="22" t="s">
        <v>109</v>
      </c>
      <c r="V5" s="22" t="s">
        <v>77</v>
      </c>
      <c r="W5" s="22" t="s">
        <v>78</v>
      </c>
      <c r="X5" s="22" t="s">
        <v>92</v>
      </c>
      <c r="Y5" s="22" t="s">
        <v>94</v>
      </c>
      <c r="Z5" s="22" t="s">
        <v>110</v>
      </c>
      <c r="AA5" s="22" t="s">
        <v>95</v>
      </c>
      <c r="AB5" s="22" t="s">
        <v>128</v>
      </c>
      <c r="AC5" s="22" t="s">
        <v>96</v>
      </c>
      <c r="AD5" s="22" t="s">
        <v>129</v>
      </c>
      <c r="AE5" s="22" t="s">
        <v>97</v>
      </c>
      <c r="AF5" s="22" t="s">
        <v>111</v>
      </c>
      <c r="AG5" s="22" t="s">
        <v>93</v>
      </c>
      <c r="AH5" s="22" t="s">
        <v>132</v>
      </c>
      <c r="AI5" s="22" t="s">
        <v>133</v>
      </c>
      <c r="AJ5" s="22" t="s">
        <v>80</v>
      </c>
      <c r="AK5" s="22" t="s">
        <v>115</v>
      </c>
      <c r="AL5" s="22" t="s">
        <v>81</v>
      </c>
      <c r="AM5" s="22" t="s">
        <v>116</v>
      </c>
      <c r="AN5" s="22" t="s">
        <v>82</v>
      </c>
      <c r="AO5" s="22" t="s">
        <v>117</v>
      </c>
      <c r="AP5" s="22" t="s">
        <v>98</v>
      </c>
      <c r="AQ5" s="22" t="s">
        <v>118</v>
      </c>
      <c r="AR5" s="22" t="s">
        <v>99</v>
      </c>
      <c r="AS5" s="22" t="s">
        <v>119</v>
      </c>
      <c r="AT5" s="22" t="s">
        <v>120</v>
      </c>
      <c r="AU5" s="22" t="s">
        <v>121</v>
      </c>
      <c r="AV5" s="22" t="s">
        <v>100</v>
      </c>
      <c r="AW5" s="22" t="s">
        <v>273</v>
      </c>
      <c r="AX5" s="142" t="s">
        <v>329</v>
      </c>
      <c r="AY5" s="142" t="s">
        <v>330</v>
      </c>
      <c r="AZ5" s="142" t="s">
        <v>331</v>
      </c>
      <c r="BA5" s="77" t="s">
        <v>332</v>
      </c>
      <c r="BB5" s="77" t="s">
        <v>333</v>
      </c>
      <c r="BC5" s="77" t="s">
        <v>334</v>
      </c>
      <c r="BD5" s="77" t="s">
        <v>335</v>
      </c>
      <c r="BE5" s="77" t="s">
        <v>336</v>
      </c>
      <c r="BF5" s="77" t="s">
        <v>337</v>
      </c>
      <c r="BG5" s="77" t="s">
        <v>338</v>
      </c>
    </row>
    <row r="6" spans="1:59" s="19" customFormat="1" x14ac:dyDescent="0.2">
      <c r="A6" s="19" t="s">
        <v>50</v>
      </c>
      <c r="B6" s="19" t="s">
        <v>242</v>
      </c>
      <c r="C6" s="19" t="s">
        <v>51</v>
      </c>
      <c r="D6" s="19" t="s">
        <v>240</v>
      </c>
      <c r="E6" s="19" t="s">
        <v>240</v>
      </c>
      <c r="F6" s="19" t="s">
        <v>240</v>
      </c>
      <c r="G6" s="19" t="s">
        <v>240</v>
      </c>
      <c r="H6" s="19" t="s">
        <v>239</v>
      </c>
      <c r="I6" s="19" t="s">
        <v>52</v>
      </c>
      <c r="J6" s="19" t="s">
        <v>53</v>
      </c>
      <c r="K6" s="19" t="s">
        <v>54</v>
      </c>
      <c r="L6" s="19" t="s">
        <v>55</v>
      </c>
      <c r="M6" s="19" t="s">
        <v>56</v>
      </c>
      <c r="N6" s="19" t="s">
        <v>57</v>
      </c>
      <c r="O6" s="19" t="s">
        <v>58</v>
      </c>
      <c r="P6" s="19" t="s">
        <v>59</v>
      </c>
      <c r="Q6" s="19" t="s">
        <v>60</v>
      </c>
      <c r="R6" s="19" t="s">
        <v>61</v>
      </c>
      <c r="S6" s="19" t="s">
        <v>62</v>
      </c>
      <c r="T6" s="19" t="s">
        <v>63</v>
      </c>
      <c r="U6" s="19" t="s">
        <v>108</v>
      </c>
      <c r="V6" s="19" t="s">
        <v>64</v>
      </c>
      <c r="W6" s="19" t="s">
        <v>65</v>
      </c>
      <c r="X6" s="19" t="s">
        <v>66</v>
      </c>
      <c r="Y6" s="19" t="s">
        <v>67</v>
      </c>
      <c r="Z6" s="19" t="s">
        <v>131</v>
      </c>
      <c r="AA6" s="19" t="s">
        <v>68</v>
      </c>
      <c r="AB6" s="19" t="s">
        <v>134</v>
      </c>
      <c r="AC6" s="19" t="s">
        <v>69</v>
      </c>
      <c r="AD6" s="19" t="s">
        <v>141</v>
      </c>
      <c r="AE6" s="19" t="s">
        <v>70</v>
      </c>
      <c r="AF6" s="19" t="s">
        <v>135</v>
      </c>
      <c r="AG6" s="19" t="s">
        <v>71</v>
      </c>
      <c r="AH6" s="19" t="s">
        <v>72</v>
      </c>
      <c r="AI6" s="19" t="s">
        <v>113</v>
      </c>
      <c r="AJ6" s="19" t="s">
        <v>73</v>
      </c>
      <c r="AK6" s="19" t="s">
        <v>125</v>
      </c>
      <c r="AL6" s="19" t="s">
        <v>74</v>
      </c>
      <c r="AM6" s="19" t="s">
        <v>124</v>
      </c>
      <c r="AN6" s="19" t="s">
        <v>75</v>
      </c>
      <c r="AO6" s="19" t="s">
        <v>123</v>
      </c>
      <c r="AP6" s="19" t="s">
        <v>106</v>
      </c>
      <c r="AQ6" s="19" t="s">
        <v>122</v>
      </c>
      <c r="AR6" s="19" t="s">
        <v>320</v>
      </c>
      <c r="AS6" s="19" t="s">
        <v>321</v>
      </c>
      <c r="AT6" s="19" t="s">
        <v>339</v>
      </c>
      <c r="AU6" s="19" t="s">
        <v>340</v>
      </c>
      <c r="AV6" s="19" t="s">
        <v>341</v>
      </c>
      <c r="AW6" s="19" t="s">
        <v>342</v>
      </c>
      <c r="AX6" s="19" t="s">
        <v>343</v>
      </c>
      <c r="AY6" s="19" t="s">
        <v>344</v>
      </c>
      <c r="AZ6" s="19" t="s">
        <v>345</v>
      </c>
      <c r="BA6" s="19" t="s">
        <v>346</v>
      </c>
      <c r="BB6" s="19" t="s">
        <v>347</v>
      </c>
      <c r="BC6" s="19" t="s">
        <v>348</v>
      </c>
      <c r="BD6" s="19" t="s">
        <v>349</v>
      </c>
      <c r="BE6" s="19" t="s">
        <v>350</v>
      </c>
      <c r="BF6" s="19" t="s">
        <v>351</v>
      </c>
      <c r="BG6" s="19" t="s">
        <v>352</v>
      </c>
    </row>
    <row r="7" spans="1:59" x14ac:dyDescent="0.2">
      <c r="A7" s="9"/>
      <c r="B7" s="9"/>
      <c r="H7" t="str">
        <f>CONCATENATE(D7,"-",E7,"-",F7,"-",G7)</f>
        <v>---</v>
      </c>
      <c r="K7" s="24"/>
      <c r="L7" s="24"/>
      <c r="M7" s="25">
        <f>VALUE(ROUNDUP(MONTH(L7)/12*4,0)*3&amp;"/"&amp;YEAR(L7))</f>
        <v>61</v>
      </c>
      <c r="P7" s="30"/>
      <c r="Q7" s="29"/>
      <c r="R7" s="29"/>
      <c r="T7" s="28"/>
      <c r="U7" s="28" t="e">
        <f>T7/Q7</f>
        <v>#DIV/0!</v>
      </c>
      <c r="V7" s="28"/>
      <c r="W7" s="28"/>
      <c r="X7" s="28"/>
      <c r="Y7" s="28">
        <f>T7-V7-W7+X7</f>
        <v>0</v>
      </c>
      <c r="Z7" s="28" t="e">
        <f>Y7/Q7</f>
        <v>#DIV/0!</v>
      </c>
      <c r="AA7" s="28"/>
      <c r="AB7" s="28" t="e">
        <f>AA7/Q7</f>
        <v>#DIV/0!</v>
      </c>
      <c r="AC7" s="28"/>
      <c r="AD7" s="28" t="e">
        <f>AC7/Q7</f>
        <v>#DIV/0!</v>
      </c>
      <c r="AE7" s="28">
        <f>Y7-AA7-AC7</f>
        <v>0</v>
      </c>
      <c r="AF7" s="28" t="e">
        <f>AE7/Q7</f>
        <v>#DIV/0!</v>
      </c>
      <c r="AG7" s="28"/>
      <c r="AH7" s="28"/>
      <c r="AI7" s="28" t="e">
        <f>AH7/Q7</f>
        <v>#DIV/0!</v>
      </c>
      <c r="AJ7" s="28"/>
      <c r="AK7" s="28" t="e">
        <f>AJ7/Q7</f>
        <v>#DIV/0!</v>
      </c>
      <c r="AL7" s="28"/>
      <c r="AM7" s="28" t="e">
        <f>AL7/Q7</f>
        <v>#DIV/0!</v>
      </c>
      <c r="AN7" s="28"/>
      <c r="AO7" s="28" t="e">
        <f>AN7/Q7</f>
        <v>#DIV/0!</v>
      </c>
      <c r="AP7" s="28"/>
      <c r="AQ7" s="28" t="e">
        <f>AP7/Q7</f>
        <v>#DIV/0!</v>
      </c>
      <c r="AR7" s="28"/>
      <c r="AS7" s="28" t="e">
        <f>AR7/Q7</f>
        <v>#DIV/0!</v>
      </c>
      <c r="AT7" s="28"/>
      <c r="AU7" s="28" t="e">
        <f>AT7/Q7</f>
        <v>#DIV/0!</v>
      </c>
      <c r="AV7" s="28"/>
      <c r="AW7" s="28" t="e">
        <f>AV7/Q7</f>
        <v>#DIV/0!</v>
      </c>
      <c r="AX7" s="28"/>
      <c r="AY7" s="28"/>
      <c r="AZ7" s="143" t="e">
        <f>AX7/Q7</f>
        <v>#DIV/0!</v>
      </c>
      <c r="BB7" s="143" t="e">
        <f>BA7/S7</f>
        <v>#DIV/0!</v>
      </c>
      <c r="BG7" s="144" t="e">
        <f>BF7/Q7</f>
        <v>#DIV/0!</v>
      </c>
    </row>
    <row r="8" spans="1:59" x14ac:dyDescent="0.2">
      <c r="A8" s="9"/>
      <c r="B8" s="9"/>
    </row>
    <row r="9" spans="1:59" x14ac:dyDescent="0.2">
      <c r="A9" s="11" t="s">
        <v>1</v>
      </c>
      <c r="B9" s="13" t="s">
        <v>33</v>
      </c>
      <c r="C9" s="13"/>
      <c r="D9" s="13"/>
      <c r="E9" s="13"/>
      <c r="F9" s="13"/>
      <c r="G9" s="13"/>
      <c r="H9" s="12"/>
    </row>
    <row r="10" spans="1:59" s="18" customFormat="1" x14ac:dyDescent="0.2">
      <c r="A10" s="11" t="s">
        <v>353</v>
      </c>
      <c r="B10" s="13" t="s">
        <v>354</v>
      </c>
      <c r="C10" s="17"/>
      <c r="D10" s="17"/>
      <c r="E10" s="17"/>
      <c r="F10" s="17"/>
      <c r="G10" s="17"/>
      <c r="H10" s="20"/>
    </row>
    <row r="11" spans="1:59" s="18" customFormat="1" x14ac:dyDescent="0.2">
      <c r="A11" s="16" t="s">
        <v>2</v>
      </c>
      <c r="B11" s="17" t="s">
        <v>154</v>
      </c>
      <c r="C11" s="13"/>
      <c r="D11" s="17"/>
      <c r="E11" s="17"/>
      <c r="F11" s="17"/>
      <c r="G11" s="17"/>
      <c r="H11" s="20"/>
    </row>
    <row r="12" spans="1:59" s="18" customFormat="1" x14ac:dyDescent="0.2">
      <c r="A12" s="11" t="s">
        <v>355</v>
      </c>
      <c r="B12" s="13" t="s">
        <v>257</v>
      </c>
      <c r="C12" s="13"/>
      <c r="D12" s="17"/>
      <c r="E12" s="17"/>
      <c r="F12" s="17"/>
      <c r="G12" s="17"/>
      <c r="H12" s="20"/>
    </row>
    <row r="13" spans="1:59" s="18" customFormat="1" x14ac:dyDescent="0.2">
      <c r="A13" s="11" t="s">
        <v>356</v>
      </c>
      <c r="B13" s="13" t="s">
        <v>241</v>
      </c>
      <c r="C13" s="17"/>
      <c r="D13" s="17"/>
      <c r="E13" s="17"/>
      <c r="F13" s="17"/>
      <c r="G13" s="17"/>
      <c r="H13" s="20"/>
    </row>
    <row r="14" spans="1:59" s="18" customFormat="1" x14ac:dyDescent="0.2">
      <c r="A14" s="16" t="s">
        <v>4</v>
      </c>
      <c r="B14" s="17" t="s">
        <v>28</v>
      </c>
      <c r="C14" s="17"/>
      <c r="D14" s="17"/>
      <c r="E14" s="17"/>
      <c r="F14" s="17"/>
      <c r="G14" s="17"/>
      <c r="H14" s="20"/>
    </row>
    <row r="15" spans="1:59" s="18" customFormat="1" x14ac:dyDescent="0.2">
      <c r="A15" s="16" t="s">
        <v>5</v>
      </c>
      <c r="B15" s="17" t="s">
        <v>357</v>
      </c>
      <c r="C15" s="17"/>
      <c r="D15" s="17"/>
      <c r="E15" s="17"/>
      <c r="F15" s="17"/>
      <c r="G15" s="17"/>
      <c r="H15" s="20"/>
    </row>
    <row r="16" spans="1:59" s="18" customFormat="1" x14ac:dyDescent="0.2">
      <c r="A16" s="16" t="s">
        <v>6</v>
      </c>
      <c r="B16" s="17" t="s">
        <v>358</v>
      </c>
      <c r="C16" s="17"/>
      <c r="D16" s="17"/>
      <c r="E16" s="17"/>
      <c r="F16" s="17"/>
      <c r="G16" s="17"/>
      <c r="H16" s="20"/>
    </row>
    <row r="17" spans="1:7" s="18" customFormat="1" x14ac:dyDescent="0.2">
      <c r="A17" s="16" t="s">
        <v>7</v>
      </c>
      <c r="B17" s="17" t="s">
        <v>29</v>
      </c>
      <c r="C17" s="17"/>
      <c r="D17" s="17"/>
      <c r="E17" s="17"/>
      <c r="F17" s="17"/>
      <c r="G17" s="17"/>
    </row>
    <row r="18" spans="1:7" s="18" customFormat="1" x14ac:dyDescent="0.2">
      <c r="A18" s="16" t="s">
        <v>8</v>
      </c>
      <c r="B18" s="17" t="s">
        <v>139</v>
      </c>
      <c r="C18" s="17"/>
      <c r="D18" s="17"/>
      <c r="E18" s="17"/>
      <c r="F18" s="17"/>
      <c r="G18" s="17"/>
    </row>
    <row r="19" spans="1:7" s="18" customFormat="1" x14ac:dyDescent="0.2">
      <c r="A19" s="16" t="s">
        <v>9</v>
      </c>
      <c r="B19" s="17" t="s">
        <v>159</v>
      </c>
      <c r="C19" s="17"/>
      <c r="D19" s="17"/>
      <c r="E19" s="17"/>
      <c r="F19" s="17"/>
      <c r="G19" s="17"/>
    </row>
    <row r="20" spans="1:7" s="18" customFormat="1" x14ac:dyDescent="0.2">
      <c r="A20" s="16" t="s">
        <v>10</v>
      </c>
      <c r="B20" s="17" t="s">
        <v>34</v>
      </c>
      <c r="C20" s="17"/>
      <c r="D20" s="17"/>
      <c r="E20" s="17"/>
      <c r="F20" s="17"/>
      <c r="G20" s="17"/>
    </row>
    <row r="21" spans="1:7" s="18" customFormat="1" x14ac:dyDescent="0.2">
      <c r="A21" s="16" t="s">
        <v>11</v>
      </c>
      <c r="B21" s="17" t="s">
        <v>142</v>
      </c>
      <c r="C21" s="17"/>
      <c r="D21" s="17"/>
      <c r="E21" s="17"/>
      <c r="F21" s="17"/>
      <c r="G21" s="17"/>
    </row>
    <row r="22" spans="1:7" s="18" customFormat="1" x14ac:dyDescent="0.2">
      <c r="A22" s="16" t="s">
        <v>12</v>
      </c>
      <c r="B22" s="17" t="s">
        <v>301</v>
      </c>
      <c r="C22" s="76"/>
      <c r="D22" s="17"/>
      <c r="E22" s="17"/>
      <c r="F22" s="17"/>
      <c r="G22" s="17"/>
    </row>
    <row r="23" spans="1:7" s="18" customFormat="1" x14ac:dyDescent="0.2">
      <c r="A23" s="16" t="s">
        <v>13</v>
      </c>
      <c r="B23" s="17" t="s">
        <v>309</v>
      </c>
      <c r="C23" s="17"/>
      <c r="D23" s="17"/>
      <c r="E23" s="17"/>
      <c r="F23" s="17"/>
      <c r="G23" s="17"/>
    </row>
    <row r="24" spans="1:7" s="18" customFormat="1" x14ac:dyDescent="0.2">
      <c r="A24" s="16" t="s">
        <v>14</v>
      </c>
      <c r="B24" s="17" t="s">
        <v>359</v>
      </c>
      <c r="C24" s="17"/>
      <c r="D24" s="17"/>
      <c r="E24" s="17"/>
      <c r="F24" s="17"/>
      <c r="G24" s="17"/>
    </row>
    <row r="25" spans="1:7" s="18" customFormat="1" x14ac:dyDescent="0.2">
      <c r="A25" s="16" t="s">
        <v>15</v>
      </c>
      <c r="B25" s="76" t="s">
        <v>360</v>
      </c>
      <c r="C25" s="17"/>
      <c r="D25" s="17"/>
      <c r="E25" s="17"/>
      <c r="F25" s="17"/>
      <c r="G25" s="17"/>
    </row>
    <row r="26" spans="1:7" s="18" customFormat="1" x14ac:dyDescent="0.2">
      <c r="A26" s="16" t="s">
        <v>153</v>
      </c>
      <c r="B26" s="17" t="s">
        <v>361</v>
      </c>
      <c r="C26" s="17"/>
      <c r="D26" s="17"/>
      <c r="E26" s="17"/>
      <c r="F26" s="17"/>
      <c r="G26" s="17"/>
    </row>
    <row r="27" spans="1:7" s="18" customFormat="1" x14ac:dyDescent="0.2">
      <c r="A27" s="16" t="s">
        <v>16</v>
      </c>
      <c r="B27" s="17" t="s">
        <v>30</v>
      </c>
      <c r="C27" s="76"/>
      <c r="D27" s="17"/>
      <c r="E27" s="17"/>
      <c r="F27" s="17"/>
      <c r="G27" s="17"/>
    </row>
    <row r="28" spans="1:7" s="18" customFormat="1" x14ac:dyDescent="0.2">
      <c r="A28" s="16" t="s">
        <v>17</v>
      </c>
      <c r="B28" s="17" t="s">
        <v>247</v>
      </c>
      <c r="C28" s="17"/>
      <c r="D28" s="17"/>
      <c r="E28" s="17"/>
      <c r="F28" s="17"/>
      <c r="G28" s="17"/>
    </row>
    <row r="29" spans="1:7" s="18" customFormat="1" x14ac:dyDescent="0.2">
      <c r="A29" s="16" t="s">
        <v>18</v>
      </c>
      <c r="B29" s="17" t="s">
        <v>31</v>
      </c>
      <c r="C29" s="17"/>
      <c r="D29" s="17"/>
      <c r="E29" s="17"/>
      <c r="F29" s="17"/>
      <c r="G29" s="17"/>
    </row>
    <row r="30" spans="1:7" s="18" customFormat="1" x14ac:dyDescent="0.2">
      <c r="A30" s="16" t="s">
        <v>19</v>
      </c>
      <c r="B30" s="76" t="s">
        <v>362</v>
      </c>
      <c r="C30" s="17"/>
      <c r="D30" s="17"/>
      <c r="E30" s="17"/>
      <c r="F30" s="17"/>
      <c r="G30" s="17"/>
    </row>
    <row r="31" spans="1:7" s="18" customFormat="1" x14ac:dyDescent="0.2">
      <c r="A31" s="16" t="s">
        <v>144</v>
      </c>
      <c r="B31" s="17" t="s">
        <v>363</v>
      </c>
      <c r="C31" s="17"/>
      <c r="D31" s="17"/>
      <c r="E31" s="17"/>
      <c r="F31" s="17"/>
      <c r="G31" s="17"/>
    </row>
    <row r="32" spans="1:7" s="18" customFormat="1" x14ac:dyDescent="0.2">
      <c r="A32" s="16" t="s">
        <v>20</v>
      </c>
      <c r="B32" s="17" t="s">
        <v>48</v>
      </c>
      <c r="C32" s="17"/>
      <c r="D32" s="17"/>
      <c r="E32" s="17"/>
      <c r="F32" s="17"/>
      <c r="G32" s="17"/>
    </row>
    <row r="33" spans="1:7" s="18" customFormat="1" x14ac:dyDescent="0.2">
      <c r="A33" s="16" t="s">
        <v>136</v>
      </c>
      <c r="B33" s="17" t="s">
        <v>364</v>
      </c>
      <c r="C33" s="17"/>
      <c r="D33" s="17"/>
      <c r="E33" s="17"/>
      <c r="F33" s="17"/>
      <c r="G33" s="17"/>
    </row>
    <row r="34" spans="1:7" s="18" customFormat="1" x14ac:dyDescent="0.2">
      <c r="A34" s="16" t="s">
        <v>21</v>
      </c>
      <c r="B34" s="17" t="s">
        <v>264</v>
      </c>
      <c r="C34" s="17"/>
      <c r="D34" s="17"/>
      <c r="E34" s="17"/>
      <c r="F34" s="17"/>
      <c r="G34" s="17"/>
    </row>
    <row r="35" spans="1:7" s="18" customFormat="1" x14ac:dyDescent="0.2">
      <c r="A35" s="16" t="s">
        <v>145</v>
      </c>
      <c r="B35" s="17" t="s">
        <v>365</v>
      </c>
      <c r="C35" s="17"/>
      <c r="D35" s="17"/>
      <c r="E35" s="17"/>
      <c r="F35" s="17"/>
      <c r="G35" s="17"/>
    </row>
    <row r="36" spans="1:7" s="18" customFormat="1" x14ac:dyDescent="0.2">
      <c r="A36" s="16" t="s">
        <v>22</v>
      </c>
      <c r="B36" s="17" t="s">
        <v>127</v>
      </c>
      <c r="C36" s="17"/>
      <c r="D36" s="17"/>
      <c r="E36" s="17"/>
      <c r="F36" s="17"/>
      <c r="G36" s="17"/>
    </row>
    <row r="37" spans="1:7" x14ac:dyDescent="0.2">
      <c r="A37" s="16" t="s">
        <v>140</v>
      </c>
      <c r="B37" s="17" t="s">
        <v>366</v>
      </c>
      <c r="C37" s="17"/>
      <c r="D37" s="17"/>
      <c r="E37" s="17"/>
      <c r="F37" s="17"/>
      <c r="G37" s="17"/>
    </row>
    <row r="38" spans="1:7" s="18" customFormat="1" x14ac:dyDescent="0.2">
      <c r="A38" s="16" t="s">
        <v>23</v>
      </c>
      <c r="B38" s="17" t="s">
        <v>160</v>
      </c>
      <c r="C38" s="13"/>
      <c r="D38" s="13"/>
      <c r="E38" s="13"/>
      <c r="F38" s="13"/>
      <c r="G38" s="13"/>
    </row>
    <row r="39" spans="1:7" x14ac:dyDescent="0.2">
      <c r="A39" s="16" t="s">
        <v>24</v>
      </c>
      <c r="B39" s="17" t="s">
        <v>137</v>
      </c>
      <c r="C39" s="17"/>
      <c r="D39" s="17"/>
      <c r="E39" s="17"/>
      <c r="F39" s="17"/>
      <c r="G39" s="17"/>
    </row>
    <row r="40" spans="1:7" x14ac:dyDescent="0.2">
      <c r="A40" s="16" t="s">
        <v>147</v>
      </c>
      <c r="B40" s="17" t="s">
        <v>367</v>
      </c>
      <c r="C40" s="13"/>
      <c r="D40" s="13"/>
      <c r="E40" s="13"/>
      <c r="F40" s="13"/>
      <c r="G40" s="13"/>
    </row>
    <row r="41" spans="1:7" x14ac:dyDescent="0.2">
      <c r="A41" s="16" t="s">
        <v>25</v>
      </c>
      <c r="B41" s="13" t="s">
        <v>32</v>
      </c>
      <c r="C41" s="17"/>
      <c r="D41" s="17"/>
      <c r="E41" s="17"/>
      <c r="F41" s="17"/>
      <c r="G41" s="17"/>
    </row>
    <row r="42" spans="1:7" x14ac:dyDescent="0.2">
      <c r="A42" s="16" t="s">
        <v>148</v>
      </c>
      <c r="B42" s="17" t="s">
        <v>368</v>
      </c>
      <c r="C42" s="13"/>
      <c r="D42" s="13"/>
      <c r="E42" s="13"/>
      <c r="F42" s="13"/>
      <c r="G42" s="13"/>
    </row>
    <row r="43" spans="1:7" x14ac:dyDescent="0.2">
      <c r="A43" s="16" t="s">
        <v>26</v>
      </c>
      <c r="B43" s="13" t="s">
        <v>35</v>
      </c>
      <c r="C43" s="13"/>
      <c r="D43" s="13"/>
      <c r="E43" s="13"/>
      <c r="F43" s="13"/>
      <c r="G43" s="13"/>
    </row>
    <row r="44" spans="1:7" x14ac:dyDescent="0.2">
      <c r="A44" s="16" t="s">
        <v>149</v>
      </c>
      <c r="B44" s="17" t="s">
        <v>369</v>
      </c>
      <c r="C44" s="17"/>
      <c r="D44" s="17"/>
      <c r="E44" s="17"/>
      <c r="F44" s="17"/>
      <c r="G44" s="17"/>
    </row>
    <row r="45" spans="1:7" x14ac:dyDescent="0.2">
      <c r="A45" s="16" t="s">
        <v>27</v>
      </c>
      <c r="B45" s="13" t="s">
        <v>152</v>
      </c>
      <c r="C45" s="13"/>
      <c r="D45" s="13"/>
      <c r="E45" s="13"/>
      <c r="F45" s="13"/>
      <c r="G45" s="13"/>
    </row>
    <row r="46" spans="1:7" x14ac:dyDescent="0.2">
      <c r="A46" s="16"/>
      <c r="B46" s="13" t="s">
        <v>36</v>
      </c>
      <c r="C46" s="17"/>
      <c r="D46" s="17"/>
      <c r="E46" s="17"/>
      <c r="F46" s="17"/>
      <c r="G46" s="17"/>
    </row>
    <row r="47" spans="1:7" x14ac:dyDescent="0.2">
      <c r="A47" s="16" t="s">
        <v>150</v>
      </c>
      <c r="B47" s="17" t="s">
        <v>370</v>
      </c>
      <c r="C47" s="13"/>
      <c r="D47" s="13"/>
      <c r="E47" s="13"/>
      <c r="F47" s="13"/>
      <c r="G47" s="13"/>
    </row>
    <row r="48" spans="1:7" x14ac:dyDescent="0.2">
      <c r="A48" s="16" t="s">
        <v>107</v>
      </c>
      <c r="B48" s="13" t="s">
        <v>37</v>
      </c>
      <c r="C48" s="17"/>
      <c r="D48" s="17"/>
      <c r="E48" s="17"/>
      <c r="F48" s="17"/>
      <c r="G48" s="17"/>
    </row>
    <row r="49" spans="1:7" x14ac:dyDescent="0.2">
      <c r="A49" s="16" t="s">
        <v>151</v>
      </c>
      <c r="B49" s="17" t="s">
        <v>371</v>
      </c>
      <c r="C49" s="13"/>
      <c r="D49" s="13"/>
      <c r="E49" s="13"/>
      <c r="F49" s="13"/>
      <c r="G49" s="13"/>
    </row>
    <row r="50" spans="1:7" x14ac:dyDescent="0.2">
      <c r="A50" s="16" t="s">
        <v>317</v>
      </c>
      <c r="B50" s="13" t="s">
        <v>38</v>
      </c>
      <c r="C50" s="13"/>
      <c r="D50" s="13"/>
      <c r="E50" s="13"/>
      <c r="F50" s="13"/>
      <c r="G50" s="13"/>
    </row>
    <row r="51" spans="1:7" x14ac:dyDescent="0.2">
      <c r="A51" s="16" t="s">
        <v>318</v>
      </c>
      <c r="B51" s="17" t="s">
        <v>372</v>
      </c>
      <c r="C51" s="17"/>
      <c r="D51" s="17"/>
      <c r="E51" s="17"/>
      <c r="F51" s="17"/>
      <c r="G51" s="17"/>
    </row>
    <row r="52" spans="1:7" x14ac:dyDescent="0.2">
      <c r="A52" s="16" t="s">
        <v>373</v>
      </c>
      <c r="B52" s="13" t="s">
        <v>39</v>
      </c>
      <c r="C52" s="13"/>
      <c r="D52" s="13"/>
      <c r="E52" s="13"/>
      <c r="F52" s="13"/>
      <c r="G52" s="13"/>
    </row>
    <row r="53" spans="1:7" x14ac:dyDescent="0.2">
      <c r="A53" s="16"/>
      <c r="B53" s="13" t="s">
        <v>40</v>
      </c>
      <c r="C53" s="17"/>
      <c r="D53" s="17"/>
      <c r="E53" s="17"/>
      <c r="F53" s="17"/>
      <c r="G53" s="17"/>
    </row>
    <row r="54" spans="1:7" x14ac:dyDescent="0.2">
      <c r="A54" s="16" t="s">
        <v>374</v>
      </c>
      <c r="B54" s="17" t="s">
        <v>375</v>
      </c>
      <c r="C54" s="17"/>
    </row>
    <row r="55" spans="1:7" x14ac:dyDescent="0.2">
      <c r="A55" s="16" t="s">
        <v>376</v>
      </c>
      <c r="B55" s="13" t="s">
        <v>272</v>
      </c>
      <c r="C55" s="17"/>
    </row>
    <row r="56" spans="1:7" x14ac:dyDescent="0.2">
      <c r="A56" s="16" t="s">
        <v>377</v>
      </c>
      <c r="B56" s="17" t="s">
        <v>378</v>
      </c>
      <c r="C56" s="17"/>
    </row>
    <row r="57" spans="1:7" x14ac:dyDescent="0.2">
      <c r="A57" s="16" t="s">
        <v>379</v>
      </c>
      <c r="B57" t="s">
        <v>329</v>
      </c>
    </row>
    <row r="58" spans="1:7" x14ac:dyDescent="0.2">
      <c r="A58" s="16" t="s">
        <v>380</v>
      </c>
      <c r="B58" t="s">
        <v>381</v>
      </c>
    </row>
    <row r="59" spans="1:7" x14ac:dyDescent="0.2">
      <c r="A59" s="16" t="s">
        <v>382</v>
      </c>
      <c r="B59" s="17" t="s">
        <v>383</v>
      </c>
    </row>
    <row r="60" spans="1:7" x14ac:dyDescent="0.2">
      <c r="A60" s="16" t="s">
        <v>384</v>
      </c>
      <c r="B60" s="17" t="s">
        <v>385</v>
      </c>
    </row>
    <row r="61" spans="1:7" x14ac:dyDescent="0.2">
      <c r="A61" s="16" t="s">
        <v>386</v>
      </c>
      <c r="B61" s="17" t="s">
        <v>387</v>
      </c>
    </row>
    <row r="62" spans="1:7" x14ac:dyDescent="0.2">
      <c r="A62" s="16" t="s">
        <v>388</v>
      </c>
      <c r="B62" s="17" t="s">
        <v>319</v>
      </c>
    </row>
    <row r="63" spans="1:7" x14ac:dyDescent="0.2">
      <c r="A63" s="16" t="s">
        <v>389</v>
      </c>
      <c r="B63" t="s">
        <v>390</v>
      </c>
    </row>
    <row r="64" spans="1:7" x14ac:dyDescent="0.2">
      <c r="A64" s="16" t="s">
        <v>391</v>
      </c>
      <c r="B64" t="s">
        <v>392</v>
      </c>
    </row>
    <row r="65" spans="1:2" x14ac:dyDescent="0.2">
      <c r="A65" s="16" t="s">
        <v>393</v>
      </c>
      <c r="B65" t="s">
        <v>394</v>
      </c>
    </row>
    <row r="66" spans="1:2" x14ac:dyDescent="0.2">
      <c r="A66" s="16" t="s">
        <v>395</v>
      </c>
      <c r="B66" s="17" t="s">
        <v>396</v>
      </c>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Q24"/>
  <sheetViews>
    <sheetView showZeros="0" zoomScaleNormal="100" workbookViewId="0">
      <selection activeCell="M26" sqref="M26"/>
    </sheetView>
  </sheetViews>
  <sheetFormatPr defaultRowHeight="12.75" x14ac:dyDescent="0.2"/>
  <cols>
    <col min="2" max="7" width="12.5703125" customWidth="1"/>
    <col min="8" max="8" width="13.42578125" customWidth="1"/>
    <col min="9" max="11" width="12.5703125" customWidth="1"/>
  </cols>
  <sheetData>
    <row r="1" spans="1:17" s="2" customFormat="1" ht="18" x14ac:dyDescent="0.25">
      <c r="A1" s="6" t="s">
        <v>0</v>
      </c>
    </row>
    <row r="2" spans="1:17" s="2" customFormat="1" ht="18" x14ac:dyDescent="0.25">
      <c r="A2" s="7"/>
      <c r="C2" s="4"/>
      <c r="D2" s="4"/>
      <c r="E2" s="4"/>
      <c r="F2" s="4"/>
    </row>
    <row r="3" spans="1:17" s="2" customFormat="1" ht="18" x14ac:dyDescent="0.25">
      <c r="A3" s="8" t="s">
        <v>296</v>
      </c>
    </row>
    <row r="4" spans="1:17" s="2" customFormat="1" ht="18" x14ac:dyDescent="0.25">
      <c r="B4" s="8"/>
    </row>
    <row r="5" spans="1:17" s="5" customFormat="1" ht="51" x14ac:dyDescent="0.2">
      <c r="A5" s="5" t="s">
        <v>85</v>
      </c>
      <c r="B5" s="61" t="s">
        <v>303</v>
      </c>
      <c r="C5" s="61" t="s">
        <v>304</v>
      </c>
      <c r="D5" s="61" t="s">
        <v>305</v>
      </c>
      <c r="E5" s="61" t="s">
        <v>306</v>
      </c>
      <c r="F5" s="61" t="s">
        <v>238</v>
      </c>
      <c r="G5" s="5" t="s">
        <v>105</v>
      </c>
      <c r="H5" s="5" t="s">
        <v>322</v>
      </c>
      <c r="I5" s="3" t="s">
        <v>323</v>
      </c>
      <c r="J5" s="5" t="s">
        <v>197</v>
      </c>
      <c r="K5" s="3" t="s">
        <v>245</v>
      </c>
      <c r="L5" s="3" t="s">
        <v>246</v>
      </c>
      <c r="M5" s="3" t="s">
        <v>100</v>
      </c>
      <c r="N5" s="3" t="s">
        <v>47</v>
      </c>
      <c r="O5" s="3" t="s">
        <v>310</v>
      </c>
      <c r="P5" s="3" t="s">
        <v>311</v>
      </c>
      <c r="Q5" s="3" t="s">
        <v>316</v>
      </c>
    </row>
    <row r="6" spans="1:17" s="1" customFormat="1" x14ac:dyDescent="0.2">
      <c r="A6" s="19" t="s">
        <v>314</v>
      </c>
      <c r="B6" s="136" t="s">
        <v>242</v>
      </c>
      <c r="C6" s="136" t="s">
        <v>242</v>
      </c>
      <c r="D6" s="136" t="s">
        <v>242</v>
      </c>
      <c r="E6" s="136" t="s">
        <v>242</v>
      </c>
      <c r="F6" s="136" t="s">
        <v>243</v>
      </c>
      <c r="G6" s="19" t="s">
        <v>51</v>
      </c>
      <c r="H6" s="19" t="s">
        <v>49</v>
      </c>
      <c r="I6" s="19" t="s">
        <v>52</v>
      </c>
      <c r="J6" s="19" t="s">
        <v>324</v>
      </c>
      <c r="K6" s="19" t="s">
        <v>53</v>
      </c>
      <c r="L6" s="19" t="s">
        <v>54</v>
      </c>
      <c r="M6" s="19" t="s">
        <v>55</v>
      </c>
      <c r="N6" s="19" t="s">
        <v>56</v>
      </c>
      <c r="O6" s="19" t="s">
        <v>57</v>
      </c>
      <c r="P6" s="19" t="s">
        <v>312</v>
      </c>
      <c r="Q6" s="19" t="s">
        <v>58</v>
      </c>
    </row>
    <row r="7" spans="1:17" s="1" customFormat="1" x14ac:dyDescent="0.2">
      <c r="B7" s="137"/>
      <c r="C7" s="137"/>
      <c r="D7" s="137"/>
      <c r="E7" s="137"/>
      <c r="F7" s="58" t="str">
        <f>CONCATENATE(B7,"-",C7,"-",D7,"-",E7)</f>
        <v>---</v>
      </c>
      <c r="G7" s="130"/>
      <c r="H7" s="41"/>
      <c r="I7" s="41"/>
      <c r="J7" s="41"/>
      <c r="K7" s="41"/>
      <c r="L7" s="41"/>
      <c r="M7" s="41"/>
      <c r="N7" s="41">
        <f>SUM(H7:M7)</f>
        <v>0</v>
      </c>
      <c r="O7" s="131"/>
      <c r="P7" s="131"/>
      <c r="Q7" s="132" t="e">
        <f>N7/O7</f>
        <v>#DIV/0!</v>
      </c>
    </row>
    <row r="8" spans="1:17" s="1" customFormat="1" x14ac:dyDescent="0.2">
      <c r="B8" s="133"/>
      <c r="C8" s="134"/>
      <c r="D8" s="41"/>
      <c r="E8" s="41"/>
      <c r="F8" s="41"/>
      <c r="G8" s="41"/>
      <c r="H8" s="41"/>
      <c r="I8" s="41"/>
      <c r="J8" s="41"/>
      <c r="K8" s="131"/>
      <c r="L8" s="41"/>
      <c r="M8"/>
    </row>
    <row r="9" spans="1:17" s="1" customFormat="1" x14ac:dyDescent="0.2">
      <c r="B9" s="135" t="s">
        <v>315</v>
      </c>
      <c r="C9" s="17" t="s">
        <v>28</v>
      </c>
      <c r="D9" s="41"/>
      <c r="E9" s="41"/>
      <c r="F9" s="41"/>
      <c r="G9" s="41"/>
      <c r="H9" s="41"/>
      <c r="I9" s="41"/>
      <c r="J9" s="41"/>
      <c r="K9" s="131"/>
      <c r="L9" s="41"/>
      <c r="M9"/>
    </row>
    <row r="10" spans="1:17" s="1" customFormat="1" x14ac:dyDescent="0.2">
      <c r="B10" s="11" t="s">
        <v>242</v>
      </c>
      <c r="C10" s="13" t="s">
        <v>257</v>
      </c>
      <c r="D10"/>
      <c r="E10"/>
      <c r="F10"/>
      <c r="G10"/>
      <c r="H10"/>
      <c r="I10"/>
      <c r="J10"/>
      <c r="K10"/>
      <c r="L10"/>
      <c r="M10"/>
    </row>
    <row r="11" spans="1:17" s="1" customFormat="1" x14ac:dyDescent="0.2">
      <c r="B11" s="62" t="s">
        <v>243</v>
      </c>
      <c r="C11" s="13" t="s">
        <v>241</v>
      </c>
      <c r="D11"/>
      <c r="E11"/>
      <c r="F11"/>
      <c r="G11"/>
      <c r="H11"/>
      <c r="I11"/>
      <c r="J11"/>
      <c r="K11"/>
      <c r="L11"/>
      <c r="M11"/>
    </row>
    <row r="12" spans="1:17" s="1" customFormat="1" x14ac:dyDescent="0.2">
      <c r="B12" s="11" t="s">
        <v>51</v>
      </c>
      <c r="C12" s="13" t="s">
        <v>196</v>
      </c>
      <c r="D12"/>
      <c r="E12"/>
      <c r="F12"/>
      <c r="G12"/>
      <c r="H12"/>
      <c r="I12"/>
      <c r="J12"/>
      <c r="K12"/>
      <c r="L12"/>
      <c r="M12"/>
    </row>
    <row r="13" spans="1:17" s="1" customFormat="1" x14ac:dyDescent="0.2">
      <c r="B13" s="11" t="s">
        <v>49</v>
      </c>
      <c r="C13" s="13" t="s">
        <v>325</v>
      </c>
      <c r="D13" s="15"/>
      <c r="E13" s="15"/>
      <c r="F13" s="15"/>
      <c r="G13" s="15"/>
      <c r="H13"/>
      <c r="I13"/>
      <c r="J13"/>
      <c r="K13"/>
      <c r="L13"/>
      <c r="M13"/>
    </row>
    <row r="14" spans="1:17" x14ac:dyDescent="0.2">
      <c r="B14" s="11" t="s">
        <v>52</v>
      </c>
      <c r="C14" s="13" t="s">
        <v>326</v>
      </c>
    </row>
    <row r="15" spans="1:17" x14ac:dyDescent="0.2">
      <c r="B15" s="11" t="s">
        <v>324</v>
      </c>
      <c r="C15" s="13" t="s">
        <v>256</v>
      </c>
    </row>
    <row r="16" spans="1:17" x14ac:dyDescent="0.2">
      <c r="B16" s="11" t="s">
        <v>53</v>
      </c>
      <c r="C16" s="13" t="s">
        <v>253</v>
      </c>
    </row>
    <row r="17" spans="2:3" x14ac:dyDescent="0.2">
      <c r="B17" s="11" t="s">
        <v>54</v>
      </c>
      <c r="C17" s="13" t="s">
        <v>254</v>
      </c>
    </row>
    <row r="18" spans="2:3" x14ac:dyDescent="0.2">
      <c r="B18" s="11" t="s">
        <v>55</v>
      </c>
      <c r="C18" s="13" t="s">
        <v>255</v>
      </c>
    </row>
    <row r="19" spans="2:3" x14ac:dyDescent="0.2">
      <c r="B19" s="11" t="s">
        <v>56</v>
      </c>
      <c r="C19" s="13" t="s">
        <v>200</v>
      </c>
    </row>
    <row r="20" spans="2:3" x14ac:dyDescent="0.2">
      <c r="B20" s="11" t="s">
        <v>57</v>
      </c>
      <c r="C20" s="13" t="s">
        <v>198</v>
      </c>
    </row>
    <row r="21" spans="2:3" x14ac:dyDescent="0.2">
      <c r="B21" s="16" t="s">
        <v>312</v>
      </c>
      <c r="C21" s="17" t="s">
        <v>313</v>
      </c>
    </row>
    <row r="22" spans="2:3" x14ac:dyDescent="0.2">
      <c r="B22" s="11" t="s">
        <v>58</v>
      </c>
      <c r="C22" s="13" t="s">
        <v>199</v>
      </c>
    </row>
    <row r="23" spans="2:3" x14ac:dyDescent="0.2">
      <c r="B23" s="11"/>
    </row>
    <row r="24" spans="2:3" x14ac:dyDescent="0.2">
      <c r="B24"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zoomScale="98" zoomScaleNormal="98" workbookViewId="0">
      <selection activeCell="H30" sqref="H30:H31"/>
    </sheetView>
  </sheetViews>
  <sheetFormatPr defaultRowHeight="12.75" x14ac:dyDescent="0.2"/>
  <cols>
    <col min="1" max="1" width="9" style="221" customWidth="1"/>
    <col min="2" max="2" width="36.7109375" style="221" customWidth="1"/>
    <col min="3" max="3" width="17.85546875" style="221" customWidth="1"/>
    <col min="4" max="4" width="17.7109375" style="221" customWidth="1"/>
    <col min="5" max="5" width="22.42578125" style="221" customWidth="1"/>
    <col min="6" max="6" width="15.5703125" style="221" customWidth="1"/>
    <col min="7" max="7" width="22.5703125" style="221" customWidth="1"/>
    <col min="8" max="8" width="34.28515625" style="221" customWidth="1"/>
    <col min="9" max="16384" width="9.140625" style="221"/>
  </cols>
  <sheetData>
    <row r="1" spans="1:8" ht="18" x14ac:dyDescent="0.25">
      <c r="A1" s="220" t="s">
        <v>0</v>
      </c>
    </row>
    <row r="2" spans="1:8" ht="18" x14ac:dyDescent="0.25">
      <c r="A2" s="222"/>
    </row>
    <row r="3" spans="1:8" ht="18" x14ac:dyDescent="0.25">
      <c r="A3" s="223" t="s">
        <v>475</v>
      </c>
    </row>
    <row r="4" spans="1:8" ht="18" x14ac:dyDescent="0.25">
      <c r="A4" s="222"/>
    </row>
    <row r="5" spans="1:8" ht="12.6" customHeight="1" x14ac:dyDescent="0.2">
      <c r="A5" s="308" t="s">
        <v>398</v>
      </c>
      <c r="B5" s="304" t="s">
        <v>399</v>
      </c>
      <c r="C5" s="310" t="s">
        <v>400</v>
      </c>
      <c r="D5" s="311"/>
      <c r="E5" s="311"/>
      <c r="F5" s="311"/>
      <c r="G5" s="311"/>
      <c r="H5" s="312"/>
    </row>
    <row r="6" spans="1:8" ht="38.25" x14ac:dyDescent="0.2">
      <c r="A6" s="309"/>
      <c r="B6" s="309"/>
      <c r="C6" s="253" t="s">
        <v>455</v>
      </c>
      <c r="D6" s="225" t="s">
        <v>185</v>
      </c>
      <c r="E6" s="225" t="s">
        <v>188</v>
      </c>
      <c r="F6" s="225" t="s">
        <v>476</v>
      </c>
      <c r="G6" s="225" t="s">
        <v>477</v>
      </c>
      <c r="H6" s="225" t="s">
        <v>478</v>
      </c>
    </row>
    <row r="7" spans="1:8" x14ac:dyDescent="0.2">
      <c r="A7" s="254" t="s">
        <v>49</v>
      </c>
      <c r="B7" s="255" t="s">
        <v>322</v>
      </c>
      <c r="C7" s="229"/>
      <c r="D7" s="229"/>
      <c r="E7" s="229"/>
      <c r="F7" s="229"/>
      <c r="G7" s="229"/>
      <c r="H7" s="230"/>
    </row>
    <row r="8" spans="1:8" x14ac:dyDescent="0.2">
      <c r="A8" s="254" t="s">
        <v>52</v>
      </c>
      <c r="B8" s="255" t="s">
        <v>323</v>
      </c>
      <c r="C8" s="229"/>
      <c r="D8" s="229"/>
      <c r="E8" s="229"/>
      <c r="F8" s="229"/>
      <c r="G8" s="229"/>
      <c r="H8" s="230"/>
    </row>
    <row r="9" spans="1:8" x14ac:dyDescent="0.2">
      <c r="A9" s="254" t="s">
        <v>324</v>
      </c>
      <c r="B9" s="255" t="s">
        <v>197</v>
      </c>
      <c r="C9" s="229"/>
      <c r="D9" s="229"/>
      <c r="E9" s="229"/>
      <c r="F9" s="229"/>
      <c r="G9" s="229"/>
      <c r="H9" s="230"/>
    </row>
    <row r="10" spans="1:8" x14ac:dyDescent="0.2">
      <c r="A10" s="254" t="s">
        <v>53</v>
      </c>
      <c r="B10" s="255" t="s">
        <v>245</v>
      </c>
      <c r="C10" s="229"/>
      <c r="D10" s="229"/>
      <c r="E10" s="229"/>
      <c r="F10" s="229"/>
      <c r="G10" s="229"/>
      <c r="H10" s="230"/>
    </row>
    <row r="11" spans="1:8" x14ac:dyDescent="0.2">
      <c r="A11" s="254" t="s">
        <v>54</v>
      </c>
      <c r="B11" s="255" t="s">
        <v>479</v>
      </c>
      <c r="C11" s="229"/>
      <c r="D11" s="229"/>
      <c r="E11" s="229"/>
      <c r="F11" s="229"/>
      <c r="G11" s="229"/>
      <c r="H11" s="230"/>
    </row>
    <row r="12" spans="1:8" x14ac:dyDescent="0.2">
      <c r="A12" s="254" t="s">
        <v>55</v>
      </c>
      <c r="B12" s="255" t="s">
        <v>480</v>
      </c>
      <c r="C12" s="229"/>
      <c r="D12" s="229"/>
      <c r="E12" s="229"/>
      <c r="F12" s="229"/>
      <c r="G12" s="229"/>
      <c r="H12" s="230"/>
    </row>
    <row r="13" spans="1:8" x14ac:dyDescent="0.2">
      <c r="A13" s="254" t="s">
        <v>56</v>
      </c>
      <c r="B13" s="255" t="s">
        <v>481</v>
      </c>
      <c r="C13" s="229"/>
      <c r="D13" s="229"/>
      <c r="E13" s="229"/>
      <c r="F13" s="229"/>
      <c r="G13" s="229"/>
      <c r="H13" s="230"/>
    </row>
    <row r="14" spans="1:8" x14ac:dyDescent="0.2">
      <c r="A14" s="254" t="s">
        <v>57</v>
      </c>
      <c r="B14" s="255" t="s">
        <v>482</v>
      </c>
      <c r="C14" s="229"/>
      <c r="D14" s="229"/>
      <c r="E14" s="229"/>
      <c r="F14" s="229"/>
      <c r="G14" s="229"/>
      <c r="H14" s="230"/>
    </row>
    <row r="15" spans="1:8" x14ac:dyDescent="0.2">
      <c r="A15" s="254" t="s">
        <v>58</v>
      </c>
      <c r="B15" s="255" t="s">
        <v>100</v>
      </c>
      <c r="C15" s="229"/>
      <c r="D15" s="229"/>
      <c r="E15" s="229"/>
      <c r="F15" s="229"/>
      <c r="G15" s="229"/>
      <c r="H15" s="230"/>
    </row>
    <row r="16" spans="1:8" x14ac:dyDescent="0.2">
      <c r="A16" s="254" t="s">
        <v>126</v>
      </c>
      <c r="B16" s="255" t="s">
        <v>310</v>
      </c>
      <c r="C16" s="229"/>
      <c r="D16" s="229"/>
      <c r="E16" s="229"/>
      <c r="F16" s="229"/>
      <c r="G16" s="229"/>
      <c r="H16" s="230"/>
    </row>
    <row r="17" spans="1:8" x14ac:dyDescent="0.2">
      <c r="A17" s="254" t="s">
        <v>483</v>
      </c>
      <c r="B17" s="255" t="s">
        <v>311</v>
      </c>
      <c r="C17" s="229"/>
      <c r="D17" s="229"/>
      <c r="E17" s="229"/>
      <c r="F17" s="229"/>
      <c r="G17" s="229"/>
      <c r="H17" s="230"/>
    </row>
    <row r="19" spans="1:8" s="238" customFormat="1" x14ac:dyDescent="0.2">
      <c r="A19" s="256" t="s">
        <v>210</v>
      </c>
    </row>
    <row r="20" spans="1:8" s="238" customFormat="1" x14ac:dyDescent="0.2">
      <c r="A20" s="257" t="s">
        <v>484</v>
      </c>
    </row>
    <row r="21" spans="1:8" s="238" customFormat="1" x14ac:dyDescent="0.2">
      <c r="A21" s="257" t="s">
        <v>485</v>
      </c>
    </row>
    <row r="22" spans="1:8" s="238" customFormat="1" x14ac:dyDescent="0.2">
      <c r="A22" s="241" t="s">
        <v>457</v>
      </c>
    </row>
    <row r="23" spans="1:8" s="238" customFormat="1" x14ac:dyDescent="0.2">
      <c r="A23" s="241" t="s">
        <v>407</v>
      </c>
    </row>
    <row r="24" spans="1:8" s="238" customFormat="1" x14ac:dyDescent="0.2">
      <c r="A24" s="241" t="s">
        <v>408</v>
      </c>
    </row>
    <row r="25" spans="1:8" s="238" customFormat="1" x14ac:dyDescent="0.2">
      <c r="A25" s="242" t="s">
        <v>409</v>
      </c>
    </row>
    <row r="26" spans="1:8" s="238" customFormat="1" x14ac:dyDescent="0.2">
      <c r="A26" s="257" t="s">
        <v>486</v>
      </c>
    </row>
  </sheetData>
  <mergeCells count="3">
    <mergeCell ref="A5:A6"/>
    <mergeCell ref="B5:B6"/>
    <mergeCell ref="C5:H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F15"/>
  <sheetViews>
    <sheetView workbookViewId="0">
      <selection activeCell="D26" sqref="D26"/>
    </sheetView>
  </sheetViews>
  <sheetFormatPr defaultRowHeight="12.75" x14ac:dyDescent="0.2"/>
  <cols>
    <col min="1" max="6" width="23.5703125" customWidth="1"/>
  </cols>
  <sheetData>
    <row r="1" spans="1:6" ht="18" x14ac:dyDescent="0.25">
      <c r="A1" s="6" t="s">
        <v>0</v>
      </c>
      <c r="B1" s="6"/>
      <c r="C1" s="6"/>
    </row>
    <row r="2" spans="1:6" ht="18" x14ac:dyDescent="0.25">
      <c r="A2" s="7"/>
      <c r="B2" s="7"/>
      <c r="C2" s="7"/>
    </row>
    <row r="3" spans="1:6" ht="18" x14ac:dyDescent="0.25">
      <c r="A3" s="8" t="s">
        <v>178</v>
      </c>
      <c r="B3" s="8"/>
      <c r="C3" s="8"/>
    </row>
    <row r="5" spans="1:6" x14ac:dyDescent="0.2">
      <c r="A5" s="35"/>
      <c r="B5" s="35"/>
      <c r="C5" s="35"/>
      <c r="D5" s="35"/>
      <c r="E5" s="35"/>
    </row>
    <row r="6" spans="1:6" ht="28.5" customHeight="1" x14ac:dyDescent="0.2">
      <c r="A6" s="64" t="s">
        <v>185</v>
      </c>
      <c r="B6" s="64" t="s">
        <v>188</v>
      </c>
      <c r="C6" s="64" t="s">
        <v>251</v>
      </c>
      <c r="D6" s="64" t="s">
        <v>187</v>
      </c>
      <c r="E6" s="64" t="s">
        <v>186</v>
      </c>
      <c r="F6" s="65"/>
    </row>
    <row r="7" spans="1:6" x14ac:dyDescent="0.2">
      <c r="A7" s="19" t="s">
        <v>50</v>
      </c>
      <c r="B7" s="19" t="s">
        <v>51</v>
      </c>
      <c r="C7" s="19" t="s">
        <v>49</v>
      </c>
      <c r="D7" s="19" t="s">
        <v>52</v>
      </c>
      <c r="E7" s="19" t="s">
        <v>53</v>
      </c>
    </row>
    <row r="8" spans="1:6" x14ac:dyDescent="0.2">
      <c r="C8" t="s">
        <v>250</v>
      </c>
    </row>
    <row r="10" spans="1:6" x14ac:dyDescent="0.2">
      <c r="A10" s="11" t="s">
        <v>1</v>
      </c>
      <c r="B10" s="13" t="s">
        <v>192</v>
      </c>
      <c r="C10" s="13"/>
    </row>
    <row r="11" spans="1:6" x14ac:dyDescent="0.2">
      <c r="A11" s="16" t="s">
        <v>2</v>
      </c>
      <c r="B11" s="17" t="s">
        <v>191</v>
      </c>
      <c r="C11" s="17"/>
    </row>
    <row r="12" spans="1:6" x14ac:dyDescent="0.2">
      <c r="A12" s="16" t="s">
        <v>3</v>
      </c>
      <c r="B12" t="s">
        <v>252</v>
      </c>
      <c r="C12" s="17"/>
    </row>
    <row r="13" spans="1:6" x14ac:dyDescent="0.2">
      <c r="A13" s="16" t="s">
        <v>4</v>
      </c>
      <c r="B13" s="17" t="s">
        <v>193</v>
      </c>
      <c r="C13" s="17"/>
    </row>
    <row r="14" spans="1:6" x14ac:dyDescent="0.2">
      <c r="A14" s="16" t="s">
        <v>5</v>
      </c>
      <c r="B14" s="17" t="s">
        <v>190</v>
      </c>
    </row>
    <row r="15" spans="1:6" x14ac:dyDescent="0.2">
      <c r="A15" s="35"/>
      <c r="B15" s="35"/>
      <c r="C15" s="35"/>
      <c r="D15" s="35"/>
      <c r="E15" s="35"/>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D19"/>
  <sheetViews>
    <sheetView workbookViewId="0">
      <selection activeCell="O15" sqref="O15"/>
    </sheetView>
  </sheetViews>
  <sheetFormatPr defaultColWidth="9" defaultRowHeight="12.75" x14ac:dyDescent="0.2"/>
  <cols>
    <col min="1" max="1" width="15.140625" style="36" customWidth="1"/>
    <col min="2" max="2" width="17.7109375" style="36" customWidth="1"/>
    <col min="3" max="3" width="22" style="36" customWidth="1"/>
    <col min="4" max="4" width="12.5703125" style="36" customWidth="1"/>
    <col min="5" max="16384" width="9" style="36"/>
  </cols>
  <sheetData>
    <row r="1" spans="1:4" ht="18" x14ac:dyDescent="0.25">
      <c r="A1" s="50" t="s">
        <v>0</v>
      </c>
    </row>
    <row r="2" spans="1:4" ht="18" x14ac:dyDescent="0.25">
      <c r="A2" s="49"/>
    </row>
    <row r="3" spans="1:4" ht="18" x14ac:dyDescent="0.25">
      <c r="A3" s="48" t="s">
        <v>178</v>
      </c>
    </row>
    <row r="6" spans="1:4" ht="25.5" x14ac:dyDescent="0.2">
      <c r="A6" s="43"/>
      <c r="B6" s="43" t="s">
        <v>195</v>
      </c>
      <c r="C6" s="43" t="s">
        <v>180</v>
      </c>
    </row>
    <row r="7" spans="1:4" ht="38.25" x14ac:dyDescent="0.2">
      <c r="A7" s="46" t="s">
        <v>302</v>
      </c>
      <c r="B7" s="47">
        <f>'B-4 Upwards sales'!B9</f>
        <v>0</v>
      </c>
      <c r="C7" s="44" t="s">
        <v>179</v>
      </c>
    </row>
    <row r="8" spans="1:4" ht="63.75" x14ac:dyDescent="0.2">
      <c r="A8" s="46" t="s">
        <v>104</v>
      </c>
      <c r="B8" s="47">
        <f>SUMIF('G-4.1 SG&amp;A listing'!C:C,"No",'G-4.1 SG&amp;A listing'!E:E)</f>
        <v>0</v>
      </c>
      <c r="C8" s="44" t="s">
        <v>271</v>
      </c>
    </row>
    <row r="9" spans="1:4" ht="25.5" x14ac:dyDescent="0.2">
      <c r="A9" s="46" t="s">
        <v>177</v>
      </c>
      <c r="B9" s="45" t="e">
        <f>B8/B7</f>
        <v>#DIV/0!</v>
      </c>
      <c r="C9" s="44" t="s">
        <v>189</v>
      </c>
    </row>
    <row r="12" spans="1:4" ht="25.5" x14ac:dyDescent="0.2">
      <c r="A12" s="43" t="s">
        <v>194</v>
      </c>
      <c r="B12" s="43" t="s">
        <v>294</v>
      </c>
      <c r="C12" s="43" t="s">
        <v>293</v>
      </c>
      <c r="D12" s="43" t="s">
        <v>103</v>
      </c>
    </row>
    <row r="13" spans="1:4" x14ac:dyDescent="0.2">
      <c r="A13" s="42" t="s">
        <v>50</v>
      </c>
      <c r="B13" s="42" t="s">
        <v>51</v>
      </c>
      <c r="C13" s="42" t="s">
        <v>49</v>
      </c>
      <c r="D13" s="42" t="s">
        <v>52</v>
      </c>
    </row>
    <row r="14" spans="1:4" x14ac:dyDescent="0.2">
      <c r="B14" s="41"/>
      <c r="C14" s="41"/>
      <c r="D14" s="41" t="e">
        <f>B14*$B$9/C14</f>
        <v>#DIV/0!</v>
      </c>
    </row>
    <row r="16" spans="1:4" x14ac:dyDescent="0.2">
      <c r="A16" s="40" t="s">
        <v>1</v>
      </c>
      <c r="B16" s="39" t="s">
        <v>269</v>
      </c>
    </row>
    <row r="17" spans="1:2" x14ac:dyDescent="0.2">
      <c r="A17" s="38" t="s">
        <v>2</v>
      </c>
      <c r="B17" s="37" t="s">
        <v>265</v>
      </c>
    </row>
    <row r="18" spans="1:2" x14ac:dyDescent="0.2">
      <c r="A18" s="38" t="s">
        <v>3</v>
      </c>
      <c r="B18" s="37" t="s">
        <v>266</v>
      </c>
    </row>
    <row r="19" spans="1:2" x14ac:dyDescent="0.2">
      <c r="A19" s="38" t="s">
        <v>4</v>
      </c>
      <c r="B19" s="37" t="s">
        <v>268</v>
      </c>
    </row>
  </sheetData>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22"/>
  <sheetViews>
    <sheetView showZeros="0" zoomScaleNormal="100" workbookViewId="0">
      <selection activeCell="P32" sqref="P32"/>
    </sheetView>
  </sheetViews>
  <sheetFormatPr defaultRowHeight="12.75" x14ac:dyDescent="0.2"/>
  <cols>
    <col min="2" max="12" width="12.5703125" customWidth="1"/>
  </cols>
  <sheetData>
    <row r="1" spans="1:17" s="2" customFormat="1" ht="18" x14ac:dyDescent="0.25">
      <c r="A1" s="6" t="s">
        <v>0</v>
      </c>
    </row>
    <row r="2" spans="1:17" s="2" customFormat="1" ht="18" x14ac:dyDescent="0.25">
      <c r="A2" s="7"/>
      <c r="C2" s="4"/>
      <c r="D2" s="4"/>
      <c r="E2" s="4"/>
      <c r="F2" s="4"/>
    </row>
    <row r="3" spans="1:17" s="2" customFormat="1" ht="18" x14ac:dyDescent="0.25">
      <c r="A3" s="8" t="s">
        <v>297</v>
      </c>
    </row>
    <row r="4" spans="1:17" s="2" customFormat="1" ht="18" x14ac:dyDescent="0.25">
      <c r="B4" s="8"/>
    </row>
    <row r="5" spans="1:17" ht="51" x14ac:dyDescent="0.2">
      <c r="A5" s="5" t="s">
        <v>85</v>
      </c>
      <c r="B5" s="61" t="s">
        <v>303</v>
      </c>
      <c r="C5" s="61" t="s">
        <v>304</v>
      </c>
      <c r="D5" s="61" t="s">
        <v>305</v>
      </c>
      <c r="E5" s="61" t="s">
        <v>306</v>
      </c>
      <c r="F5" s="61" t="s">
        <v>238</v>
      </c>
      <c r="G5" s="5" t="s">
        <v>105</v>
      </c>
      <c r="H5" s="5" t="s">
        <v>322</v>
      </c>
      <c r="I5" s="3" t="s">
        <v>323</v>
      </c>
      <c r="J5" s="5" t="s">
        <v>197</v>
      </c>
      <c r="K5" s="3" t="s">
        <v>245</v>
      </c>
      <c r="L5" s="3" t="s">
        <v>246</v>
      </c>
      <c r="M5" s="3" t="s">
        <v>100</v>
      </c>
      <c r="N5" s="3" t="s">
        <v>47</v>
      </c>
      <c r="O5" s="3" t="s">
        <v>310</v>
      </c>
      <c r="P5" s="3" t="s">
        <v>311</v>
      </c>
      <c r="Q5" s="3" t="s">
        <v>316</v>
      </c>
    </row>
    <row r="6" spans="1:17" x14ac:dyDescent="0.2">
      <c r="A6" s="19" t="s">
        <v>314</v>
      </c>
      <c r="B6" s="136" t="s">
        <v>242</v>
      </c>
      <c r="C6" s="136" t="s">
        <v>242</v>
      </c>
      <c r="D6" s="136" t="s">
        <v>242</v>
      </c>
      <c r="E6" s="136" t="s">
        <v>242</v>
      </c>
      <c r="F6" s="136" t="s">
        <v>243</v>
      </c>
      <c r="G6" s="19" t="s">
        <v>51</v>
      </c>
      <c r="H6" s="19" t="s">
        <v>49</v>
      </c>
      <c r="I6" s="19" t="s">
        <v>52</v>
      </c>
      <c r="J6" s="19" t="s">
        <v>324</v>
      </c>
      <c r="K6" s="19" t="s">
        <v>53</v>
      </c>
      <c r="L6" s="19" t="s">
        <v>54</v>
      </c>
      <c r="M6" s="19" t="s">
        <v>55</v>
      </c>
      <c r="N6" s="19" t="s">
        <v>56</v>
      </c>
      <c r="O6" s="19" t="s">
        <v>57</v>
      </c>
      <c r="P6" s="19" t="s">
        <v>312</v>
      </c>
      <c r="Q6" s="19" t="s">
        <v>58</v>
      </c>
    </row>
    <row r="7" spans="1:17" x14ac:dyDescent="0.2">
      <c r="A7" s="1"/>
      <c r="B7" s="58"/>
      <c r="C7" s="58"/>
      <c r="D7" s="58"/>
      <c r="E7" s="58"/>
      <c r="F7" s="58" t="str">
        <f>CONCATENATE(B7,"-",C7,"-",D7,"-",E7)</f>
        <v>---</v>
      </c>
      <c r="G7" s="130"/>
      <c r="H7" s="41"/>
      <c r="I7" s="41"/>
      <c r="J7" s="41"/>
      <c r="K7" s="41"/>
      <c r="L7" s="41"/>
      <c r="M7" s="41"/>
      <c r="N7" s="41">
        <f>SUM(H7:M7)</f>
        <v>0</v>
      </c>
      <c r="O7" s="131"/>
      <c r="P7" s="131"/>
      <c r="Q7" s="132" t="e">
        <f>N7/O7</f>
        <v>#DIV/0!</v>
      </c>
    </row>
    <row r="8" spans="1:17" x14ac:dyDescent="0.2">
      <c r="A8" s="1"/>
      <c r="G8" s="130"/>
      <c r="H8" s="41"/>
      <c r="I8" s="41"/>
      <c r="J8" s="41"/>
      <c r="K8" s="41"/>
      <c r="L8" s="41"/>
      <c r="M8" s="41"/>
      <c r="N8" s="131"/>
      <c r="O8" s="131"/>
      <c r="P8" s="41"/>
    </row>
    <row r="9" spans="1:17" x14ac:dyDescent="0.2">
      <c r="B9" s="135" t="s">
        <v>315</v>
      </c>
      <c r="C9" s="17" t="s">
        <v>28</v>
      </c>
      <c r="D9" s="41"/>
      <c r="E9" s="41"/>
      <c r="F9" s="41"/>
      <c r="G9" s="41"/>
      <c r="H9" s="41"/>
      <c r="I9" s="41"/>
      <c r="J9" s="41"/>
      <c r="K9" s="131"/>
      <c r="L9" s="41"/>
    </row>
    <row r="10" spans="1:17" x14ac:dyDescent="0.2">
      <c r="B10" s="11" t="s">
        <v>242</v>
      </c>
      <c r="C10" s="13" t="s">
        <v>257</v>
      </c>
    </row>
    <row r="11" spans="1:17" x14ac:dyDescent="0.2">
      <c r="B11" s="62" t="s">
        <v>243</v>
      </c>
      <c r="C11" s="13" t="s">
        <v>241</v>
      </c>
    </row>
    <row r="12" spans="1:17" x14ac:dyDescent="0.2">
      <c r="B12" s="11" t="s">
        <v>51</v>
      </c>
      <c r="C12" s="13" t="s">
        <v>196</v>
      </c>
    </row>
    <row r="13" spans="1:17" x14ac:dyDescent="0.2">
      <c r="B13" s="11" t="s">
        <v>49</v>
      </c>
      <c r="C13" s="13" t="s">
        <v>325</v>
      </c>
      <c r="D13" s="15"/>
      <c r="E13" s="15"/>
      <c r="F13" s="15"/>
      <c r="G13" s="15"/>
    </row>
    <row r="14" spans="1:17" x14ac:dyDescent="0.2">
      <c r="B14" s="11" t="s">
        <v>52</v>
      </c>
      <c r="C14" s="13" t="s">
        <v>326</v>
      </c>
    </row>
    <row r="15" spans="1:17" x14ac:dyDescent="0.2">
      <c r="B15" s="11" t="s">
        <v>324</v>
      </c>
      <c r="C15" s="13" t="s">
        <v>256</v>
      </c>
    </row>
    <row r="16" spans="1:17" x14ac:dyDescent="0.2">
      <c r="B16" s="11" t="s">
        <v>53</v>
      </c>
      <c r="C16" s="13" t="s">
        <v>253</v>
      </c>
    </row>
    <row r="17" spans="2:3" x14ac:dyDescent="0.2">
      <c r="B17" s="11" t="s">
        <v>54</v>
      </c>
      <c r="C17" s="13" t="s">
        <v>254</v>
      </c>
    </row>
    <row r="18" spans="2:3" x14ac:dyDescent="0.2">
      <c r="B18" s="11" t="s">
        <v>55</v>
      </c>
      <c r="C18" s="13" t="s">
        <v>255</v>
      </c>
    </row>
    <row r="19" spans="2:3" x14ac:dyDescent="0.2">
      <c r="B19" s="11" t="s">
        <v>56</v>
      </c>
      <c r="C19" s="13" t="s">
        <v>200</v>
      </c>
    </row>
    <row r="20" spans="2:3" x14ac:dyDescent="0.2">
      <c r="B20" s="11" t="s">
        <v>57</v>
      </c>
      <c r="C20" s="13" t="s">
        <v>198</v>
      </c>
    </row>
    <row r="21" spans="2:3" x14ac:dyDescent="0.2">
      <c r="B21" s="16" t="s">
        <v>312</v>
      </c>
      <c r="C21" s="17" t="s">
        <v>313</v>
      </c>
    </row>
    <row r="22" spans="2:3" x14ac:dyDescent="0.2">
      <c r="B22" s="11" t="s">
        <v>58</v>
      </c>
      <c r="C22" s="13" t="s">
        <v>199</v>
      </c>
    </row>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6"/>
  <sheetViews>
    <sheetView zoomScale="86" zoomScaleNormal="86" workbookViewId="0">
      <selection activeCell="K27" sqref="K27"/>
    </sheetView>
  </sheetViews>
  <sheetFormatPr defaultRowHeight="12.75" x14ac:dyDescent="0.2"/>
  <cols>
    <col min="1" max="1" width="10.5703125" style="221" customWidth="1"/>
    <col min="2" max="2" width="24.140625" style="221" customWidth="1"/>
    <col min="3" max="3" width="16.140625" style="221" customWidth="1"/>
    <col min="4" max="4" width="17.5703125" style="221" customWidth="1"/>
    <col min="5" max="5" width="21.28515625" style="221" customWidth="1"/>
    <col min="6" max="6" width="16" style="221" customWidth="1"/>
    <col min="7" max="7" width="25.28515625" style="221" customWidth="1"/>
    <col min="8" max="8" width="40.140625" style="221" customWidth="1"/>
    <col min="9" max="16384" width="9.140625" style="221"/>
  </cols>
  <sheetData>
    <row r="1" spans="1:8" ht="18" x14ac:dyDescent="0.25">
      <c r="A1" s="220" t="s">
        <v>0</v>
      </c>
    </row>
    <row r="2" spans="1:8" ht="18" x14ac:dyDescent="0.25">
      <c r="A2" s="222"/>
    </row>
    <row r="3" spans="1:8" ht="18" x14ac:dyDescent="0.25">
      <c r="A3" s="223" t="s">
        <v>487</v>
      </c>
    </row>
    <row r="4" spans="1:8" ht="18" x14ac:dyDescent="0.25">
      <c r="A4" s="222"/>
    </row>
    <row r="5" spans="1:8" ht="12.6" customHeight="1" x14ac:dyDescent="0.2">
      <c r="A5" s="308" t="s">
        <v>398</v>
      </c>
      <c r="B5" s="304" t="s">
        <v>399</v>
      </c>
      <c r="C5" s="310" t="s">
        <v>400</v>
      </c>
      <c r="D5" s="311"/>
      <c r="E5" s="311"/>
      <c r="F5" s="311"/>
      <c r="G5" s="311"/>
      <c r="H5" s="312"/>
    </row>
    <row r="6" spans="1:8" ht="36" customHeight="1" x14ac:dyDescent="0.2">
      <c r="A6" s="309"/>
      <c r="B6" s="309"/>
      <c r="C6" s="253" t="s">
        <v>455</v>
      </c>
      <c r="D6" s="225" t="s">
        <v>185</v>
      </c>
      <c r="E6" s="225" t="s">
        <v>188</v>
      </c>
      <c r="F6" s="225" t="s">
        <v>476</v>
      </c>
      <c r="G6" s="225" t="s">
        <v>488</v>
      </c>
      <c r="H6" s="225" t="s">
        <v>478</v>
      </c>
    </row>
    <row r="7" spans="1:8" ht="25.5" x14ac:dyDescent="0.2">
      <c r="A7" s="254" t="s">
        <v>49</v>
      </c>
      <c r="B7" s="255" t="s">
        <v>322</v>
      </c>
      <c r="C7" s="229"/>
      <c r="D7" s="229"/>
      <c r="E7" s="229"/>
      <c r="F7" s="229"/>
      <c r="G7" s="229"/>
      <c r="H7" s="230"/>
    </row>
    <row r="8" spans="1:8" x14ac:dyDescent="0.2">
      <c r="A8" s="254" t="s">
        <v>52</v>
      </c>
      <c r="B8" s="255" t="s">
        <v>323</v>
      </c>
      <c r="C8" s="229"/>
      <c r="D8" s="229"/>
      <c r="E8" s="229"/>
      <c r="F8" s="229"/>
      <c r="G8" s="229"/>
      <c r="H8" s="230"/>
    </row>
    <row r="9" spans="1:8" x14ac:dyDescent="0.2">
      <c r="A9" s="254" t="s">
        <v>324</v>
      </c>
      <c r="B9" s="255" t="s">
        <v>197</v>
      </c>
      <c r="C9" s="229"/>
      <c r="D9" s="229"/>
      <c r="E9" s="229"/>
      <c r="F9" s="229"/>
      <c r="G9" s="229"/>
      <c r="H9" s="230"/>
    </row>
    <row r="10" spans="1:8" x14ac:dyDescent="0.2">
      <c r="A10" s="254" t="s">
        <v>53</v>
      </c>
      <c r="B10" s="255" t="s">
        <v>245</v>
      </c>
      <c r="C10" s="229"/>
      <c r="D10" s="229"/>
      <c r="E10" s="229"/>
      <c r="F10" s="229"/>
      <c r="G10" s="229"/>
      <c r="H10" s="230"/>
    </row>
    <row r="11" spans="1:8" ht="25.5" x14ac:dyDescent="0.2">
      <c r="A11" s="254" t="s">
        <v>54</v>
      </c>
      <c r="B11" s="255" t="s">
        <v>479</v>
      </c>
      <c r="C11" s="229"/>
      <c r="D11" s="229"/>
      <c r="E11" s="229"/>
      <c r="F11" s="229"/>
      <c r="G11" s="229"/>
      <c r="H11" s="230"/>
    </row>
    <row r="12" spans="1:8" x14ac:dyDescent="0.2">
      <c r="A12" s="254" t="s">
        <v>55</v>
      </c>
      <c r="B12" s="255" t="s">
        <v>480</v>
      </c>
      <c r="C12" s="229"/>
      <c r="D12" s="229"/>
      <c r="E12" s="229"/>
      <c r="F12" s="229"/>
      <c r="G12" s="229"/>
      <c r="H12" s="230"/>
    </row>
    <row r="13" spans="1:8" ht="25.5" x14ac:dyDescent="0.2">
      <c r="A13" s="254" t="s">
        <v>56</v>
      </c>
      <c r="B13" s="255" t="s">
        <v>481</v>
      </c>
      <c r="C13" s="229"/>
      <c r="D13" s="229"/>
      <c r="E13" s="229"/>
      <c r="F13" s="229"/>
      <c r="G13" s="229"/>
      <c r="H13" s="230"/>
    </row>
    <row r="14" spans="1:8" x14ac:dyDescent="0.2">
      <c r="A14" s="254" t="s">
        <v>57</v>
      </c>
      <c r="B14" s="255" t="s">
        <v>482</v>
      </c>
      <c r="C14" s="229"/>
      <c r="D14" s="229"/>
      <c r="E14" s="229"/>
      <c r="F14" s="229"/>
      <c r="G14" s="229"/>
      <c r="H14" s="230"/>
    </row>
    <row r="15" spans="1:8" x14ac:dyDescent="0.2">
      <c r="A15" s="254" t="s">
        <v>58</v>
      </c>
      <c r="B15" s="255" t="s">
        <v>100</v>
      </c>
      <c r="C15" s="229"/>
      <c r="D15" s="229"/>
      <c r="E15" s="229"/>
      <c r="F15" s="229"/>
      <c r="G15" s="229"/>
      <c r="H15" s="230"/>
    </row>
    <row r="16" spans="1:8" s="238" customFormat="1" x14ac:dyDescent="0.2">
      <c r="A16" s="254" t="s">
        <v>126</v>
      </c>
      <c r="B16" s="255" t="s">
        <v>310</v>
      </c>
      <c r="C16" s="229"/>
      <c r="D16" s="229"/>
      <c r="E16" s="229"/>
      <c r="F16" s="229"/>
      <c r="G16" s="229"/>
      <c r="H16" s="230"/>
    </row>
    <row r="17" spans="1:8" s="238" customFormat="1" x14ac:dyDescent="0.2">
      <c r="A17" s="254" t="s">
        <v>483</v>
      </c>
      <c r="B17" s="255" t="s">
        <v>311</v>
      </c>
      <c r="C17" s="229"/>
      <c r="D17" s="229"/>
      <c r="E17" s="229"/>
      <c r="F17" s="229"/>
      <c r="G17" s="229"/>
      <c r="H17" s="230"/>
    </row>
    <row r="18" spans="1:8" s="238" customFormat="1" x14ac:dyDescent="0.2">
      <c r="A18" s="221"/>
      <c r="B18" s="221"/>
      <c r="C18" s="221"/>
      <c r="D18" s="221"/>
      <c r="E18" s="221"/>
      <c r="F18" s="221"/>
      <c r="G18" s="221"/>
      <c r="H18" s="221"/>
    </row>
    <row r="19" spans="1:8" s="238" customFormat="1" x14ac:dyDescent="0.2">
      <c r="A19" s="256" t="s">
        <v>210</v>
      </c>
    </row>
    <row r="20" spans="1:8" s="238" customFormat="1" x14ac:dyDescent="0.2">
      <c r="A20" s="257" t="s">
        <v>484</v>
      </c>
    </row>
    <row r="21" spans="1:8" s="238" customFormat="1" x14ac:dyDescent="0.2">
      <c r="A21" s="257" t="s">
        <v>485</v>
      </c>
    </row>
    <row r="22" spans="1:8" s="238" customFormat="1" x14ac:dyDescent="0.2">
      <c r="A22" s="241" t="s">
        <v>457</v>
      </c>
    </row>
    <row r="23" spans="1:8" s="238" customFormat="1" x14ac:dyDescent="0.2">
      <c r="A23" s="241" t="s">
        <v>407</v>
      </c>
    </row>
    <row r="24" spans="1:8" s="238" customFormat="1" x14ac:dyDescent="0.2">
      <c r="A24" s="241" t="s">
        <v>408</v>
      </c>
    </row>
    <row r="25" spans="1:8" s="238" customFormat="1" x14ac:dyDescent="0.2">
      <c r="A25" s="242" t="s">
        <v>409</v>
      </c>
    </row>
    <row r="26" spans="1:8" s="238" customFormat="1" x14ac:dyDescent="0.2">
      <c r="A26" s="257" t="s">
        <v>486</v>
      </c>
    </row>
  </sheetData>
  <mergeCells count="3">
    <mergeCell ref="A5:A6"/>
    <mergeCell ref="B5:B6"/>
    <mergeCell ref="C5:H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1"/>
  <sheetViews>
    <sheetView showZeros="0" zoomScaleNormal="100" workbookViewId="0">
      <selection activeCell="O30" sqref="O30"/>
    </sheetView>
  </sheetViews>
  <sheetFormatPr defaultRowHeight="12.75" x14ac:dyDescent="0.2"/>
  <cols>
    <col min="1" max="7" width="12.5703125" customWidth="1"/>
    <col min="8" max="8" width="17" customWidth="1"/>
    <col min="9" max="10" width="12.5703125" customWidth="1"/>
    <col min="12" max="12" width="12" customWidth="1"/>
  </cols>
  <sheetData>
    <row r="1" spans="1:13" s="2" customFormat="1" ht="18" x14ac:dyDescent="0.25">
      <c r="A1" s="6" t="s">
        <v>0</v>
      </c>
    </row>
    <row r="2" spans="1:13" s="2" customFormat="1" ht="18" x14ac:dyDescent="0.25">
      <c r="A2" s="7"/>
      <c r="B2" s="4"/>
      <c r="C2" s="4"/>
      <c r="D2" s="4"/>
    </row>
    <row r="3" spans="1:13" s="2" customFormat="1" ht="18" x14ac:dyDescent="0.25">
      <c r="A3" s="8" t="s">
        <v>298</v>
      </c>
    </row>
    <row r="4" spans="1:13" s="2" customFormat="1" ht="18" x14ac:dyDescent="0.25">
      <c r="A4" s="8"/>
    </row>
    <row r="5" spans="1:13" ht="38.25" x14ac:dyDescent="0.2">
      <c r="A5" s="22" t="s">
        <v>249</v>
      </c>
      <c r="B5" s="5" t="s">
        <v>105</v>
      </c>
      <c r="C5" s="3" t="s">
        <v>244</v>
      </c>
      <c r="D5" s="5" t="s">
        <v>197</v>
      </c>
      <c r="E5" s="3" t="s">
        <v>245</v>
      </c>
      <c r="F5" s="3" t="s">
        <v>479</v>
      </c>
      <c r="G5" s="3" t="s">
        <v>480</v>
      </c>
      <c r="H5" s="3" t="s">
        <v>481</v>
      </c>
      <c r="I5" s="3" t="s">
        <v>482</v>
      </c>
      <c r="J5" s="3" t="s">
        <v>100</v>
      </c>
      <c r="K5" s="3" t="s">
        <v>47</v>
      </c>
      <c r="L5" s="5" t="s">
        <v>489</v>
      </c>
      <c r="M5" s="3" t="s">
        <v>102</v>
      </c>
    </row>
    <row r="6" spans="1:13" x14ac:dyDescent="0.2">
      <c r="A6" s="19" t="s">
        <v>50</v>
      </c>
      <c r="B6" s="19" t="s">
        <v>51</v>
      </c>
      <c r="C6" s="19" t="s">
        <v>49</v>
      </c>
      <c r="D6" s="19" t="s">
        <v>52</v>
      </c>
      <c r="E6" s="19" t="s">
        <v>53</v>
      </c>
      <c r="F6" s="19" t="s">
        <v>54</v>
      </c>
      <c r="G6" s="19" t="s">
        <v>55</v>
      </c>
      <c r="H6" s="19" t="s">
        <v>56</v>
      </c>
      <c r="I6" s="19" t="s">
        <v>57</v>
      </c>
      <c r="J6" s="19" t="s">
        <v>58</v>
      </c>
      <c r="K6" s="19" t="s">
        <v>59</v>
      </c>
      <c r="L6" s="19" t="s">
        <v>60</v>
      </c>
      <c r="M6" s="19" t="s">
        <v>61</v>
      </c>
    </row>
    <row r="7" spans="1:13" x14ac:dyDescent="0.2">
      <c r="A7" s="12"/>
      <c r="B7" s="12"/>
      <c r="C7" s="12"/>
      <c r="D7" s="12"/>
      <c r="E7" s="258"/>
      <c r="F7" s="258"/>
      <c r="G7" s="258"/>
      <c r="H7" s="259"/>
      <c r="I7" s="259"/>
      <c r="J7" s="259"/>
      <c r="K7" s="259">
        <f>SUM(C7:J7)</f>
        <v>0</v>
      </c>
      <c r="L7" s="260"/>
      <c r="M7" s="259" t="e">
        <f>K7/L7</f>
        <v>#DIV/0!</v>
      </c>
    </row>
    <row r="8" spans="1:13" x14ac:dyDescent="0.2">
      <c r="A8" s="261"/>
      <c r="B8" s="262"/>
      <c r="C8" s="259"/>
      <c r="D8" s="259"/>
      <c r="E8" s="259"/>
      <c r="F8" s="259"/>
      <c r="G8" s="259"/>
      <c r="H8" s="259"/>
      <c r="I8" s="259"/>
      <c r="J8" s="259"/>
      <c r="K8" s="259"/>
      <c r="L8" s="260"/>
      <c r="M8" s="259"/>
    </row>
    <row r="9" spans="1:13" x14ac:dyDescent="0.2">
      <c r="A9" s="11" t="s">
        <v>270</v>
      </c>
      <c r="B9" s="13" t="s">
        <v>490</v>
      </c>
      <c r="C9" s="12"/>
      <c r="D9" s="12"/>
      <c r="E9" s="12"/>
      <c r="F9" s="12"/>
      <c r="G9" s="12"/>
      <c r="H9" s="12"/>
      <c r="I9" s="12"/>
      <c r="J9" s="12"/>
      <c r="K9" s="12"/>
      <c r="L9" s="12"/>
      <c r="M9" s="12"/>
    </row>
    <row r="10" spans="1:13" x14ac:dyDescent="0.2">
      <c r="A10" s="11" t="s">
        <v>51</v>
      </c>
      <c r="B10" s="13" t="s">
        <v>196</v>
      </c>
      <c r="C10" s="12"/>
      <c r="D10" s="12"/>
      <c r="E10" s="12"/>
      <c r="F10" s="12"/>
      <c r="G10" s="12"/>
      <c r="H10" s="12"/>
      <c r="I10" s="12"/>
      <c r="J10" s="12"/>
      <c r="K10" s="12"/>
      <c r="L10" s="12"/>
      <c r="M10" s="12"/>
    </row>
    <row r="11" spans="1:13" x14ac:dyDescent="0.2">
      <c r="A11" s="11" t="s">
        <v>49</v>
      </c>
      <c r="B11" s="13" t="s">
        <v>491</v>
      </c>
      <c r="C11" s="15"/>
      <c r="D11" s="15"/>
      <c r="E11" s="15"/>
      <c r="F11" s="15"/>
      <c r="G11" s="15"/>
      <c r="H11" s="12"/>
      <c r="I11" s="12"/>
      <c r="J11" s="12"/>
      <c r="K11" s="12"/>
      <c r="L11" s="12"/>
      <c r="M11" s="12"/>
    </row>
    <row r="12" spans="1:13" x14ac:dyDescent="0.2">
      <c r="A12" s="11" t="s">
        <v>52</v>
      </c>
      <c r="B12" s="13" t="s">
        <v>492</v>
      </c>
      <c r="C12" s="12"/>
      <c r="D12" s="12"/>
      <c r="E12" s="12"/>
      <c r="F12" s="12"/>
      <c r="G12" s="12"/>
      <c r="H12" s="12"/>
      <c r="I12" s="12"/>
      <c r="J12" s="12"/>
      <c r="K12" s="12"/>
      <c r="L12" s="12"/>
      <c r="M12" s="12"/>
    </row>
    <row r="13" spans="1:13" x14ac:dyDescent="0.2">
      <c r="A13" s="11" t="s">
        <v>53</v>
      </c>
      <c r="B13" s="13" t="s">
        <v>493</v>
      </c>
      <c r="C13" s="12"/>
      <c r="D13" s="12"/>
      <c r="E13" s="12"/>
      <c r="F13" s="12"/>
      <c r="G13" s="12"/>
      <c r="H13" s="12"/>
      <c r="I13" s="12"/>
      <c r="J13" s="12"/>
      <c r="K13" s="12"/>
      <c r="L13" s="12"/>
      <c r="M13" s="12"/>
    </row>
    <row r="14" spans="1:13" x14ac:dyDescent="0.2">
      <c r="A14" s="11" t="s">
        <v>54</v>
      </c>
      <c r="B14" s="13" t="s">
        <v>494</v>
      </c>
      <c r="C14" s="12"/>
      <c r="D14" s="12"/>
      <c r="E14" s="12"/>
      <c r="F14" s="12"/>
      <c r="G14" s="12"/>
      <c r="H14" s="12"/>
      <c r="I14" s="12"/>
      <c r="J14" s="12"/>
      <c r="K14" s="12"/>
      <c r="L14" s="12"/>
      <c r="M14" s="12"/>
    </row>
    <row r="15" spans="1:13" x14ac:dyDescent="0.2">
      <c r="A15" s="11" t="s">
        <v>55</v>
      </c>
      <c r="B15" s="13" t="s">
        <v>495</v>
      </c>
      <c r="C15" s="12"/>
      <c r="D15" s="12"/>
      <c r="E15" s="12"/>
      <c r="F15" s="12"/>
      <c r="G15" s="12"/>
      <c r="H15" s="12"/>
      <c r="I15" s="12"/>
      <c r="J15" s="12"/>
      <c r="K15" s="12"/>
      <c r="L15" s="12"/>
      <c r="M15" s="12"/>
    </row>
    <row r="16" spans="1:13" x14ac:dyDescent="0.2">
      <c r="A16" s="11" t="s">
        <v>56</v>
      </c>
      <c r="B16" s="13" t="s">
        <v>496</v>
      </c>
      <c r="C16" s="12"/>
      <c r="D16" s="12"/>
      <c r="E16" s="12"/>
      <c r="F16" s="12"/>
      <c r="G16" s="12"/>
      <c r="H16" s="12"/>
      <c r="I16" s="12"/>
      <c r="J16" s="12"/>
      <c r="K16" s="12"/>
      <c r="L16" s="12"/>
      <c r="M16" s="12"/>
    </row>
    <row r="17" spans="1:13" x14ac:dyDescent="0.2">
      <c r="A17" s="11" t="s">
        <v>57</v>
      </c>
      <c r="B17" s="13" t="s">
        <v>497</v>
      </c>
      <c r="C17" s="12"/>
      <c r="D17" s="12"/>
      <c r="E17" s="12"/>
      <c r="F17" s="12"/>
      <c r="G17" s="12"/>
      <c r="H17" s="12"/>
      <c r="I17" s="12"/>
      <c r="J17" s="12"/>
      <c r="K17" s="12"/>
      <c r="L17" s="12"/>
      <c r="M17" s="12"/>
    </row>
    <row r="18" spans="1:13" x14ac:dyDescent="0.2">
      <c r="A18" s="11" t="s">
        <v>58</v>
      </c>
      <c r="B18" s="13" t="s">
        <v>498</v>
      </c>
      <c r="C18" s="12"/>
      <c r="D18" s="12"/>
      <c r="E18" s="12"/>
      <c r="F18" s="12"/>
      <c r="G18" s="12"/>
      <c r="H18" s="12"/>
      <c r="I18" s="12"/>
      <c r="J18" s="12"/>
      <c r="K18" s="12"/>
      <c r="L18" s="12"/>
      <c r="M18" s="12"/>
    </row>
    <row r="19" spans="1:13" x14ac:dyDescent="0.2">
      <c r="A19" s="11" t="s">
        <v>59</v>
      </c>
      <c r="B19" s="13" t="s">
        <v>200</v>
      </c>
      <c r="C19" s="12"/>
      <c r="D19" s="12"/>
      <c r="E19" s="12"/>
      <c r="F19" s="12"/>
      <c r="G19" s="12"/>
      <c r="H19" s="12"/>
      <c r="I19" s="12"/>
      <c r="J19" s="12"/>
      <c r="K19" s="12"/>
      <c r="L19" s="12"/>
      <c r="M19" s="12"/>
    </row>
    <row r="20" spans="1:13" x14ac:dyDescent="0.2">
      <c r="A20" s="11" t="s">
        <v>60</v>
      </c>
      <c r="B20" s="13" t="s">
        <v>499</v>
      </c>
      <c r="C20" s="12"/>
      <c r="D20" s="12"/>
      <c r="E20" s="12"/>
      <c r="F20" s="12"/>
      <c r="G20" s="12"/>
      <c r="H20" s="12"/>
      <c r="I20" s="12"/>
      <c r="J20" s="12"/>
      <c r="K20" s="12"/>
      <c r="L20" s="12"/>
      <c r="M20" s="12"/>
    </row>
    <row r="21" spans="1:13" x14ac:dyDescent="0.2">
      <c r="A21" s="11" t="s">
        <v>61</v>
      </c>
      <c r="B21" s="13" t="s">
        <v>500</v>
      </c>
      <c r="C21" s="12"/>
      <c r="D21" s="12"/>
      <c r="E21" s="12"/>
      <c r="F21" s="12"/>
      <c r="G21" s="12"/>
      <c r="H21" s="12"/>
      <c r="I21" s="12"/>
      <c r="J21" s="12"/>
      <c r="K21" s="12"/>
      <c r="L21" s="12"/>
      <c r="M21" s="12"/>
    </row>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zoomScale="112" zoomScaleNormal="112" workbookViewId="0">
      <selection activeCell="H26" sqref="H26"/>
    </sheetView>
  </sheetViews>
  <sheetFormatPr defaultRowHeight="12.75" x14ac:dyDescent="0.2"/>
  <cols>
    <col min="1" max="1" width="9" style="221" customWidth="1"/>
    <col min="2" max="2" width="36.140625" style="221" customWidth="1"/>
    <col min="3" max="3" width="16.140625" style="221" customWidth="1"/>
    <col min="4" max="4" width="17.5703125" style="221" customWidth="1"/>
    <col min="5" max="5" width="21.28515625" style="221" customWidth="1"/>
    <col min="6" max="6" width="16" style="221" customWidth="1"/>
    <col min="7" max="7" width="25.28515625" style="221" customWidth="1"/>
    <col min="8" max="8" width="40.140625" style="221" customWidth="1"/>
    <col min="9" max="16384" width="9.140625" style="221"/>
  </cols>
  <sheetData>
    <row r="1" spans="1:8" ht="18" x14ac:dyDescent="0.25">
      <c r="A1" s="220" t="s">
        <v>0</v>
      </c>
    </row>
    <row r="2" spans="1:8" ht="18" x14ac:dyDescent="0.25">
      <c r="A2" s="222"/>
    </row>
    <row r="3" spans="1:8" ht="18" x14ac:dyDescent="0.25">
      <c r="A3" s="223" t="s">
        <v>501</v>
      </c>
    </row>
    <row r="4" spans="1:8" ht="18" x14ac:dyDescent="0.25">
      <c r="A4" s="222"/>
    </row>
    <row r="5" spans="1:8" ht="12.6" customHeight="1" x14ac:dyDescent="0.2">
      <c r="A5" s="308" t="s">
        <v>398</v>
      </c>
      <c r="B5" s="304" t="s">
        <v>399</v>
      </c>
      <c r="C5" s="310" t="s">
        <v>400</v>
      </c>
      <c r="D5" s="311"/>
      <c r="E5" s="311"/>
      <c r="F5" s="311"/>
      <c r="G5" s="311"/>
      <c r="H5" s="312"/>
    </row>
    <row r="6" spans="1:8" ht="31.5" customHeight="1" x14ac:dyDescent="0.2">
      <c r="A6" s="305"/>
      <c r="B6" s="305"/>
      <c r="C6" s="224" t="s">
        <v>455</v>
      </c>
      <c r="D6" s="225" t="s">
        <v>185</v>
      </c>
      <c r="E6" s="225" t="s">
        <v>188</v>
      </c>
      <c r="F6" s="225" t="s">
        <v>476</v>
      </c>
      <c r="G6" s="225" t="s">
        <v>502</v>
      </c>
      <c r="H6" s="225" t="s">
        <v>478</v>
      </c>
    </row>
    <row r="7" spans="1:8" x14ac:dyDescent="0.2">
      <c r="A7" s="252" t="s">
        <v>49</v>
      </c>
      <c r="B7" s="229" t="s">
        <v>244</v>
      </c>
      <c r="C7" s="229"/>
      <c r="D7" s="229"/>
      <c r="E7" s="229"/>
      <c r="F7" s="229"/>
      <c r="G7" s="229"/>
      <c r="H7" s="230"/>
    </row>
    <row r="8" spans="1:8" x14ac:dyDescent="0.2">
      <c r="A8" s="252" t="s">
        <v>52</v>
      </c>
      <c r="B8" s="229" t="s">
        <v>197</v>
      </c>
      <c r="C8" s="229"/>
      <c r="D8" s="229"/>
      <c r="E8" s="229"/>
      <c r="F8" s="229"/>
      <c r="G8" s="229"/>
      <c r="H8" s="230"/>
    </row>
    <row r="9" spans="1:8" x14ac:dyDescent="0.2">
      <c r="A9" s="252" t="s">
        <v>53</v>
      </c>
      <c r="B9" s="229" t="s">
        <v>245</v>
      </c>
      <c r="C9" s="229"/>
      <c r="D9" s="229"/>
      <c r="E9" s="229"/>
      <c r="F9" s="229"/>
      <c r="G9" s="229"/>
      <c r="H9" s="230"/>
    </row>
    <row r="10" spans="1:8" x14ac:dyDescent="0.2">
      <c r="A10" s="252" t="s">
        <v>54</v>
      </c>
      <c r="B10" s="229" t="s">
        <v>479</v>
      </c>
      <c r="C10" s="229"/>
      <c r="D10" s="229"/>
      <c r="E10" s="229"/>
      <c r="F10" s="229"/>
      <c r="G10" s="229"/>
      <c r="H10" s="230"/>
    </row>
    <row r="11" spans="1:8" x14ac:dyDescent="0.2">
      <c r="A11" s="252" t="s">
        <v>55</v>
      </c>
      <c r="B11" s="229" t="s">
        <v>480</v>
      </c>
      <c r="C11" s="229"/>
      <c r="D11" s="229"/>
      <c r="E11" s="229"/>
      <c r="F11" s="229"/>
      <c r="G11" s="229"/>
      <c r="H11" s="230"/>
    </row>
    <row r="12" spans="1:8" x14ac:dyDescent="0.2">
      <c r="A12" s="252" t="s">
        <v>56</v>
      </c>
      <c r="B12" s="229" t="s">
        <v>481</v>
      </c>
      <c r="C12" s="229"/>
      <c r="D12" s="229"/>
      <c r="E12" s="229"/>
      <c r="F12" s="229"/>
      <c r="G12" s="229"/>
      <c r="H12" s="230"/>
    </row>
    <row r="13" spans="1:8" x14ac:dyDescent="0.2">
      <c r="A13" s="252" t="s">
        <v>57</v>
      </c>
      <c r="B13" s="229" t="s">
        <v>482</v>
      </c>
      <c r="C13" s="229"/>
      <c r="D13" s="229"/>
      <c r="E13" s="229"/>
      <c r="F13" s="229"/>
      <c r="G13" s="229"/>
      <c r="H13" s="230"/>
    </row>
    <row r="14" spans="1:8" x14ac:dyDescent="0.2">
      <c r="A14" s="252" t="s">
        <v>58</v>
      </c>
      <c r="B14" s="229" t="s">
        <v>100</v>
      </c>
      <c r="C14" s="229"/>
      <c r="D14" s="229"/>
      <c r="E14" s="229"/>
      <c r="F14" s="229"/>
      <c r="G14" s="229"/>
      <c r="H14" s="230"/>
    </row>
    <row r="15" spans="1:8" x14ac:dyDescent="0.2">
      <c r="A15" s="252" t="s">
        <v>60</v>
      </c>
      <c r="B15" s="229" t="s">
        <v>503</v>
      </c>
      <c r="C15" s="229"/>
      <c r="D15" s="229"/>
      <c r="E15" s="229"/>
      <c r="F15" s="229"/>
      <c r="G15" s="229"/>
      <c r="H15" s="230"/>
    </row>
    <row r="16" spans="1:8" s="238" customFormat="1" x14ac:dyDescent="0.2"/>
    <row r="17" spans="1:1" s="238" customFormat="1" x14ac:dyDescent="0.2">
      <c r="A17" s="256" t="s">
        <v>210</v>
      </c>
    </row>
    <row r="18" spans="1:1" s="238" customFormat="1" x14ac:dyDescent="0.2">
      <c r="A18" s="257" t="s">
        <v>504</v>
      </c>
    </row>
    <row r="19" spans="1:1" s="238" customFormat="1" x14ac:dyDescent="0.2">
      <c r="A19" s="257" t="s">
        <v>505</v>
      </c>
    </row>
    <row r="20" spans="1:1" s="238" customFormat="1" x14ac:dyDescent="0.2">
      <c r="A20" s="241" t="s">
        <v>457</v>
      </c>
    </row>
    <row r="21" spans="1:1" s="238" customFormat="1" x14ac:dyDescent="0.2">
      <c r="A21" s="241" t="s">
        <v>407</v>
      </c>
    </row>
    <row r="22" spans="1:1" s="238" customFormat="1" x14ac:dyDescent="0.2">
      <c r="A22" s="241" t="s">
        <v>408</v>
      </c>
    </row>
    <row r="23" spans="1:1" s="238" customFormat="1" x14ac:dyDescent="0.2">
      <c r="A23" s="242" t="s">
        <v>409</v>
      </c>
    </row>
    <row r="24" spans="1:1" s="238" customFormat="1" x14ac:dyDescent="0.2">
      <c r="A24" s="257" t="s">
        <v>486</v>
      </c>
    </row>
    <row r="25" spans="1:1" s="238" customFormat="1" x14ac:dyDescent="0.2"/>
    <row r="26" spans="1:1" s="238" customFormat="1" x14ac:dyDescent="0.2"/>
  </sheetData>
  <mergeCells count="3">
    <mergeCell ref="A5:A6"/>
    <mergeCell ref="B5:B6"/>
    <mergeCell ref="C5:H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Q33"/>
  <sheetViews>
    <sheetView zoomScale="85" zoomScaleNormal="85" workbookViewId="0">
      <pane ySplit="8" topLeftCell="A9" activePane="bottomLeft" state="frozen"/>
      <selection pane="bottomLeft" activeCell="M30" sqref="M30"/>
    </sheetView>
  </sheetViews>
  <sheetFormatPr defaultRowHeight="12.75" x14ac:dyDescent="0.2"/>
  <cols>
    <col min="1" max="16" width="15.5703125" customWidth="1"/>
  </cols>
  <sheetData>
    <row r="1" spans="1:17" ht="18" x14ac:dyDescent="0.25">
      <c r="A1" s="51" t="s">
        <v>0</v>
      </c>
      <c r="B1" s="51"/>
      <c r="C1" s="51"/>
      <c r="D1" s="52"/>
      <c r="E1" s="52"/>
      <c r="F1" s="52"/>
      <c r="G1" s="78"/>
      <c r="H1" s="78"/>
      <c r="I1" s="78"/>
      <c r="J1" s="78"/>
      <c r="K1" s="78"/>
      <c r="L1" s="78"/>
      <c r="M1" s="78"/>
      <c r="N1" s="78"/>
      <c r="O1" s="78"/>
      <c r="P1" s="12"/>
    </row>
    <row r="2" spans="1:17" ht="18" x14ac:dyDescent="0.25">
      <c r="A2" s="53"/>
      <c r="B2" s="53"/>
      <c r="C2" s="53"/>
      <c r="D2" s="54"/>
      <c r="E2" s="54"/>
      <c r="F2" s="54"/>
      <c r="G2" s="12"/>
      <c r="H2" s="12"/>
      <c r="I2" s="78"/>
      <c r="J2" s="78"/>
      <c r="K2" s="78"/>
      <c r="L2" s="78"/>
      <c r="M2" s="78"/>
      <c r="N2" s="78"/>
      <c r="O2" s="78"/>
      <c r="P2" s="12"/>
    </row>
    <row r="3" spans="1:17" ht="18" x14ac:dyDescent="0.25">
      <c r="A3" s="55" t="s">
        <v>207</v>
      </c>
      <c r="B3" s="55"/>
      <c r="C3" s="55"/>
      <c r="D3" s="52"/>
      <c r="E3" s="52"/>
      <c r="F3" s="52"/>
      <c r="G3" s="78"/>
      <c r="H3" s="78"/>
      <c r="I3" s="78"/>
      <c r="J3" s="78"/>
      <c r="K3" s="78"/>
      <c r="L3" s="78"/>
      <c r="M3" s="78"/>
      <c r="N3" s="78"/>
      <c r="O3" s="78"/>
      <c r="P3" s="12"/>
    </row>
    <row r="4" spans="1:17" ht="18" x14ac:dyDescent="0.25">
      <c r="A4" s="55"/>
      <c r="B4" s="55"/>
      <c r="C4" s="55"/>
      <c r="D4" s="52"/>
      <c r="E4" s="52"/>
      <c r="F4" s="52"/>
      <c r="G4" s="78"/>
      <c r="H4" s="78"/>
      <c r="I4" s="78"/>
      <c r="J4" s="78"/>
      <c r="K4" s="78"/>
      <c r="L4" s="78"/>
      <c r="M4" s="78"/>
      <c r="N4" s="78"/>
      <c r="O4" s="78"/>
      <c r="P4" s="12"/>
    </row>
    <row r="5" spans="1:17" x14ac:dyDescent="0.2">
      <c r="A5" s="56"/>
      <c r="B5" s="56"/>
      <c r="C5" s="56"/>
      <c r="D5" s="57"/>
      <c r="E5" s="57"/>
      <c r="F5" s="57"/>
      <c r="G5" s="57"/>
      <c r="H5" s="57"/>
      <c r="I5" s="57"/>
      <c r="J5" s="57"/>
      <c r="K5" s="57"/>
      <c r="L5" s="57"/>
      <c r="M5" s="57"/>
      <c r="N5" s="57"/>
      <c r="O5" s="57"/>
      <c r="P5" s="12"/>
    </row>
    <row r="6" spans="1:17" ht="18" x14ac:dyDescent="0.25">
      <c r="A6" s="56"/>
      <c r="B6" s="56"/>
      <c r="C6" s="55"/>
      <c r="D6" s="52"/>
      <c r="E6" s="52"/>
      <c r="F6" s="52"/>
      <c r="G6" s="78"/>
      <c r="H6" s="78"/>
      <c r="I6" s="78"/>
      <c r="J6" s="78"/>
      <c r="K6" s="78"/>
      <c r="L6" s="78"/>
      <c r="M6" s="78"/>
      <c r="N6" s="78"/>
      <c r="O6" s="78"/>
      <c r="P6" s="12"/>
    </row>
    <row r="7" spans="1:17" ht="63.75" x14ac:dyDescent="0.2">
      <c r="A7" s="263" t="s">
        <v>217</v>
      </c>
      <c r="B7" s="263" t="s">
        <v>218</v>
      </c>
      <c r="C7" s="264" t="s">
        <v>208</v>
      </c>
      <c r="D7" s="263" t="s">
        <v>209</v>
      </c>
      <c r="E7" s="263" t="s">
        <v>506</v>
      </c>
      <c r="F7" s="263" t="s">
        <v>507</v>
      </c>
      <c r="G7" s="264" t="s">
        <v>508</v>
      </c>
      <c r="H7" s="264" t="s">
        <v>509</v>
      </c>
      <c r="I7" s="264" t="s">
        <v>510</v>
      </c>
      <c r="J7" s="264" t="s">
        <v>86</v>
      </c>
      <c r="K7" s="264" t="s">
        <v>216</v>
      </c>
      <c r="L7" s="264" t="s">
        <v>327</v>
      </c>
      <c r="M7" s="264" t="s">
        <v>511</v>
      </c>
      <c r="N7" s="264" t="s">
        <v>512</v>
      </c>
      <c r="O7" s="264" t="s">
        <v>513</v>
      </c>
      <c r="P7" s="264" t="s">
        <v>101</v>
      </c>
      <c r="Q7" s="264" t="s">
        <v>219</v>
      </c>
    </row>
    <row r="8" spans="1:17" x14ac:dyDescent="0.2">
      <c r="A8" s="60" t="s">
        <v>50</v>
      </c>
      <c r="B8" s="60" t="s">
        <v>51</v>
      </c>
      <c r="C8" s="60" t="s">
        <v>49</v>
      </c>
      <c r="D8" s="60" t="s">
        <v>52</v>
      </c>
      <c r="E8" s="60" t="s">
        <v>53</v>
      </c>
      <c r="F8" s="60" t="s">
        <v>54</v>
      </c>
      <c r="G8" s="60" t="s">
        <v>55</v>
      </c>
      <c r="H8" s="60" t="s">
        <v>56</v>
      </c>
      <c r="I8" s="60" t="s">
        <v>57</v>
      </c>
      <c r="J8" s="60" t="s">
        <v>58</v>
      </c>
      <c r="K8" s="60" t="s">
        <v>59</v>
      </c>
      <c r="L8" s="60" t="s">
        <v>60</v>
      </c>
      <c r="M8" s="60" t="s">
        <v>61</v>
      </c>
      <c r="N8" s="60" t="s">
        <v>62</v>
      </c>
      <c r="O8" s="60" t="s">
        <v>63</v>
      </c>
      <c r="P8" s="60" t="s">
        <v>64</v>
      </c>
      <c r="Q8" s="265" t="s">
        <v>65</v>
      </c>
    </row>
    <row r="9" spans="1:17" ht="15" x14ac:dyDescent="0.2">
      <c r="A9" s="138"/>
      <c r="B9" s="138"/>
      <c r="C9" s="138"/>
      <c r="D9" s="138"/>
      <c r="E9" s="138"/>
      <c r="F9" s="138"/>
      <c r="G9" s="138"/>
      <c r="H9" s="63"/>
      <c r="I9" s="138"/>
      <c r="J9" s="138"/>
      <c r="K9" s="138"/>
      <c r="L9" s="138"/>
      <c r="M9" s="138"/>
      <c r="N9" s="138" t="e">
        <f>M9/L9</f>
        <v>#DIV/0!</v>
      </c>
      <c r="O9" s="138"/>
      <c r="P9" s="138"/>
      <c r="Q9" s="139"/>
    </row>
    <row r="10" spans="1:17" ht="15" x14ac:dyDescent="0.2">
      <c r="A10" s="58"/>
      <c r="B10" s="58"/>
      <c r="C10" s="78"/>
      <c r="D10" s="78"/>
      <c r="E10" s="78"/>
      <c r="F10" s="78"/>
      <c r="G10" s="78"/>
      <c r="H10" s="78"/>
      <c r="I10" s="78"/>
      <c r="J10" s="78"/>
      <c r="K10" s="78"/>
      <c r="L10" s="78"/>
      <c r="M10" s="78"/>
      <c r="N10" s="78"/>
      <c r="O10" s="78"/>
      <c r="P10" s="12"/>
    </row>
    <row r="11" spans="1:17" ht="15" x14ac:dyDescent="0.2">
      <c r="A11" s="59"/>
      <c r="B11" s="59"/>
      <c r="C11" s="59"/>
      <c r="D11" s="12"/>
      <c r="E11" s="78"/>
      <c r="F11" s="78"/>
      <c r="G11" s="78"/>
      <c r="H11" s="78"/>
      <c r="I11" s="78"/>
      <c r="J11" s="78"/>
      <c r="K11" s="78"/>
      <c r="L11" s="78"/>
      <c r="M11" s="78"/>
      <c r="N11" s="78"/>
      <c r="O11" s="78"/>
      <c r="P11" s="12"/>
    </row>
    <row r="12" spans="1:17" ht="15" x14ac:dyDescent="0.2">
      <c r="A12" s="11" t="s">
        <v>210</v>
      </c>
      <c r="B12" s="14"/>
      <c r="C12" s="78"/>
      <c r="D12" s="78"/>
      <c r="E12" s="78"/>
      <c r="F12" s="78"/>
      <c r="G12" s="78"/>
      <c r="H12" s="78"/>
      <c r="I12" s="78"/>
      <c r="J12" s="78"/>
      <c r="K12" s="78"/>
      <c r="L12" s="78"/>
      <c r="M12" s="78"/>
      <c r="N12" s="78"/>
      <c r="O12" s="78"/>
      <c r="P12" s="12"/>
    </row>
    <row r="13" spans="1:17" ht="15" x14ac:dyDescent="0.2">
      <c r="A13" s="11" t="s">
        <v>50</v>
      </c>
      <c r="B13" s="140" t="s">
        <v>514</v>
      </c>
      <c r="C13" s="78"/>
      <c r="D13" s="78"/>
      <c r="E13" s="78"/>
      <c r="F13" s="78"/>
      <c r="G13" s="78"/>
      <c r="H13" s="78"/>
      <c r="I13" s="78"/>
      <c r="J13" s="78"/>
      <c r="K13" s="78"/>
      <c r="L13" s="78"/>
      <c r="M13" s="78"/>
      <c r="N13" s="78"/>
      <c r="O13" s="12"/>
      <c r="P13" s="12"/>
    </row>
    <row r="14" spans="1:17" ht="15" x14ac:dyDescent="0.2">
      <c r="A14" s="11" t="s">
        <v>51</v>
      </c>
      <c r="B14" s="12" t="s">
        <v>515</v>
      </c>
      <c r="C14" s="78"/>
      <c r="D14" s="78"/>
      <c r="E14" s="78"/>
      <c r="F14" s="78"/>
      <c r="G14" s="78"/>
      <c r="H14" s="78"/>
      <c r="I14" s="78"/>
      <c r="J14" s="78"/>
      <c r="K14" s="78"/>
      <c r="L14" s="78"/>
      <c r="M14" s="78"/>
      <c r="N14" s="78"/>
      <c r="O14" s="12"/>
      <c r="P14" s="12"/>
    </row>
    <row r="15" spans="1:17" ht="15" x14ac:dyDescent="0.2">
      <c r="A15" s="11" t="s">
        <v>49</v>
      </c>
      <c r="B15" s="140" t="s">
        <v>211</v>
      </c>
      <c r="C15" s="78"/>
      <c r="D15" s="78"/>
      <c r="E15" s="78"/>
      <c r="F15" s="78"/>
      <c r="G15" s="78"/>
      <c r="H15" s="78"/>
      <c r="I15" s="78"/>
      <c r="J15" s="78"/>
      <c r="K15" s="78"/>
      <c r="L15" s="78"/>
      <c r="M15" s="78"/>
      <c r="N15" s="78"/>
      <c r="O15" s="12"/>
      <c r="P15" s="12"/>
    </row>
    <row r="16" spans="1:17" ht="15" x14ac:dyDescent="0.2">
      <c r="A16" s="11" t="s">
        <v>52</v>
      </c>
      <c r="B16" s="140" t="s">
        <v>212</v>
      </c>
      <c r="C16" s="78"/>
      <c r="D16" s="78"/>
      <c r="E16" s="78"/>
      <c r="F16" s="78"/>
      <c r="G16" s="78"/>
      <c r="H16" s="78"/>
      <c r="I16" s="78"/>
      <c r="J16" s="78"/>
      <c r="K16" s="78"/>
      <c r="L16" s="78"/>
      <c r="M16" s="78"/>
      <c r="N16" s="78"/>
      <c r="O16" s="12"/>
      <c r="P16" s="12"/>
    </row>
    <row r="17" spans="1:16" ht="15" x14ac:dyDescent="0.2">
      <c r="A17" s="11" t="s">
        <v>53</v>
      </c>
      <c r="B17" s="140" t="s">
        <v>516</v>
      </c>
      <c r="C17" s="78"/>
      <c r="D17" s="78"/>
      <c r="E17" s="78"/>
      <c r="F17" s="78"/>
      <c r="G17" s="78"/>
      <c r="H17" s="78"/>
      <c r="I17" s="78"/>
      <c r="J17" s="78"/>
      <c r="K17" s="78"/>
      <c r="L17" s="78"/>
      <c r="M17" s="78"/>
      <c r="N17" s="78"/>
      <c r="O17" s="12"/>
      <c r="P17" s="12"/>
    </row>
    <row r="18" spans="1:16" ht="15" x14ac:dyDescent="0.2">
      <c r="A18" s="11" t="s">
        <v>54</v>
      </c>
      <c r="B18" s="140" t="s">
        <v>517</v>
      </c>
      <c r="C18" s="78"/>
      <c r="D18" s="78"/>
      <c r="E18" s="78"/>
      <c r="F18" s="78"/>
      <c r="G18" s="78"/>
      <c r="H18" s="78"/>
      <c r="I18" s="78"/>
      <c r="J18" s="78"/>
      <c r="K18" s="78"/>
      <c r="L18" s="78"/>
      <c r="M18" s="78"/>
      <c r="N18" s="78"/>
      <c r="O18" s="12"/>
      <c r="P18" s="12"/>
    </row>
    <row r="19" spans="1:16" ht="15" x14ac:dyDescent="0.2">
      <c r="A19" s="11" t="s">
        <v>55</v>
      </c>
      <c r="B19" s="140" t="s">
        <v>213</v>
      </c>
      <c r="C19" s="78"/>
      <c r="D19" s="78"/>
      <c r="E19" s="78"/>
      <c r="F19" s="78"/>
      <c r="G19" s="78"/>
      <c r="H19" s="78"/>
      <c r="I19" s="78"/>
      <c r="J19" s="78"/>
      <c r="K19" s="78"/>
      <c r="L19" s="78"/>
      <c r="M19" s="78"/>
      <c r="N19" s="78"/>
      <c r="O19" s="12"/>
      <c r="P19" s="12"/>
    </row>
    <row r="20" spans="1:16" ht="15" x14ac:dyDescent="0.2">
      <c r="A20" s="11" t="s">
        <v>56</v>
      </c>
      <c r="B20" s="140" t="s">
        <v>518</v>
      </c>
      <c r="C20" s="78"/>
      <c r="D20" s="78"/>
      <c r="E20" s="78"/>
      <c r="F20" s="78"/>
      <c r="G20" s="78"/>
      <c r="H20" s="78"/>
      <c r="I20" s="78"/>
      <c r="J20" s="78"/>
      <c r="K20" s="78"/>
      <c r="L20" s="78"/>
      <c r="M20" s="78"/>
      <c r="N20" s="78"/>
      <c r="O20" s="12"/>
      <c r="P20" s="12"/>
    </row>
    <row r="21" spans="1:16" ht="15" x14ac:dyDescent="0.2">
      <c r="A21" s="11" t="s">
        <v>57</v>
      </c>
      <c r="B21" s="140" t="s">
        <v>519</v>
      </c>
      <c r="C21" s="78"/>
      <c r="D21" s="78"/>
      <c r="E21" s="78"/>
      <c r="F21" s="78"/>
      <c r="G21" s="78"/>
      <c r="H21" s="78"/>
      <c r="I21" s="78"/>
      <c r="J21" s="78"/>
      <c r="K21" s="78"/>
      <c r="L21" s="78"/>
      <c r="M21" s="78"/>
      <c r="N21" s="78"/>
      <c r="O21" s="12"/>
      <c r="P21" s="12"/>
    </row>
    <row r="22" spans="1:16" ht="15" x14ac:dyDescent="0.2">
      <c r="A22" s="11" t="s">
        <v>58</v>
      </c>
      <c r="B22" s="141" t="s">
        <v>221</v>
      </c>
      <c r="C22" s="78"/>
      <c r="D22" s="78"/>
      <c r="E22" s="78"/>
      <c r="F22" s="78"/>
      <c r="G22" s="78"/>
      <c r="H22" s="78"/>
      <c r="I22" s="78"/>
      <c r="J22" s="78"/>
      <c r="K22" s="78"/>
      <c r="L22" s="78"/>
      <c r="M22" s="78"/>
      <c r="N22" s="78"/>
      <c r="O22" s="12"/>
      <c r="P22" s="12"/>
    </row>
    <row r="23" spans="1:16" ht="15" x14ac:dyDescent="0.2">
      <c r="A23" s="11" t="s">
        <v>59</v>
      </c>
      <c r="B23" s="140" t="s">
        <v>220</v>
      </c>
      <c r="C23" s="78"/>
      <c r="D23" s="78"/>
      <c r="E23" s="78"/>
      <c r="F23" s="78"/>
      <c r="G23" s="78"/>
      <c r="H23" s="78"/>
      <c r="I23" s="78"/>
      <c r="J23" s="78"/>
      <c r="K23" s="78"/>
      <c r="L23" s="78"/>
      <c r="M23" s="78"/>
      <c r="N23" s="78"/>
      <c r="O23" s="12"/>
      <c r="P23" s="12"/>
    </row>
    <row r="24" spans="1:16" ht="15" x14ac:dyDescent="0.2">
      <c r="A24" s="11" t="s">
        <v>60</v>
      </c>
      <c r="B24" s="140" t="s">
        <v>214</v>
      </c>
      <c r="C24" s="78"/>
      <c r="D24" s="78"/>
      <c r="E24" s="78"/>
      <c r="F24" s="78"/>
      <c r="G24" s="78"/>
      <c r="H24" s="78"/>
      <c r="I24" s="78"/>
      <c r="J24" s="78"/>
      <c r="K24" s="78"/>
      <c r="L24" s="78"/>
      <c r="M24" s="78"/>
      <c r="N24" s="78"/>
      <c r="O24" s="12"/>
      <c r="P24" s="12"/>
    </row>
    <row r="25" spans="1:16" ht="15" x14ac:dyDescent="0.2">
      <c r="A25" s="11" t="s">
        <v>61</v>
      </c>
      <c r="B25" s="140" t="s">
        <v>520</v>
      </c>
      <c r="C25" s="78"/>
      <c r="D25" s="78"/>
      <c r="E25" s="78"/>
      <c r="F25" s="78"/>
      <c r="G25" s="78"/>
      <c r="H25" s="78"/>
      <c r="I25" s="78"/>
      <c r="J25" s="78"/>
      <c r="K25" s="78"/>
      <c r="L25" s="78"/>
      <c r="M25" s="78"/>
      <c r="N25" s="78"/>
      <c r="O25" s="12"/>
      <c r="P25" s="12"/>
    </row>
    <row r="26" spans="1:16" ht="15" x14ac:dyDescent="0.2">
      <c r="A26" s="11" t="s">
        <v>62</v>
      </c>
      <c r="B26" s="140" t="s">
        <v>521</v>
      </c>
      <c r="C26" s="78"/>
      <c r="D26" s="78"/>
      <c r="E26" s="78"/>
      <c r="F26" s="78"/>
      <c r="G26" s="78"/>
      <c r="H26" s="78"/>
      <c r="I26" s="78"/>
      <c r="J26" s="78"/>
      <c r="K26" s="78"/>
      <c r="L26" s="78"/>
      <c r="M26" s="78"/>
      <c r="N26" s="78"/>
      <c r="O26" s="12"/>
      <c r="P26" s="12"/>
    </row>
    <row r="27" spans="1:16" ht="15" x14ac:dyDescent="0.2">
      <c r="A27" s="11" t="s">
        <v>63</v>
      </c>
      <c r="B27" s="140" t="s">
        <v>522</v>
      </c>
      <c r="C27" s="78"/>
      <c r="D27" s="78"/>
      <c r="E27" s="78"/>
      <c r="F27" s="78"/>
      <c r="G27" s="78"/>
      <c r="H27" s="78"/>
      <c r="I27" s="78"/>
      <c r="J27" s="78"/>
      <c r="K27" s="78"/>
      <c r="L27" s="78"/>
      <c r="M27" s="78"/>
      <c r="N27" s="78"/>
      <c r="O27" s="12"/>
      <c r="P27" s="12"/>
    </row>
    <row r="28" spans="1:16" ht="15" x14ac:dyDescent="0.2">
      <c r="A28" s="11" t="s">
        <v>64</v>
      </c>
      <c r="B28" s="140" t="s">
        <v>215</v>
      </c>
      <c r="C28" s="78"/>
      <c r="D28" s="78"/>
      <c r="E28" s="78"/>
      <c r="F28" s="78"/>
      <c r="G28" s="78"/>
      <c r="H28" s="78"/>
      <c r="I28" s="78"/>
      <c r="J28" s="78"/>
      <c r="K28" s="78"/>
      <c r="L28" s="78"/>
      <c r="M28" s="78"/>
      <c r="N28" s="78"/>
      <c r="O28" s="12"/>
      <c r="P28" s="12"/>
    </row>
    <row r="29" spans="1:16" ht="15.75" x14ac:dyDescent="0.25">
      <c r="A29" s="11" t="s">
        <v>65</v>
      </c>
      <c r="B29" s="141" t="s">
        <v>222</v>
      </c>
      <c r="C29" s="34"/>
      <c r="D29" s="34"/>
      <c r="E29" s="34"/>
      <c r="F29" s="34"/>
      <c r="G29" s="34"/>
      <c r="H29" s="34"/>
      <c r="I29" s="34"/>
      <c r="J29" s="34"/>
      <c r="K29" s="34"/>
      <c r="L29" s="34"/>
      <c r="M29" s="34"/>
      <c r="N29" s="34"/>
    </row>
    <row r="30" spans="1:16" ht="15.75" x14ac:dyDescent="0.25">
      <c r="A30" s="14"/>
      <c r="B30" s="34"/>
      <c r="C30" s="34"/>
      <c r="D30" s="34"/>
      <c r="E30" s="34"/>
      <c r="F30" s="34"/>
      <c r="G30" s="34"/>
      <c r="H30" s="34"/>
      <c r="I30" s="34"/>
      <c r="J30" s="34"/>
      <c r="K30" s="34"/>
      <c r="L30" s="34"/>
      <c r="M30" s="34"/>
      <c r="N30" s="34"/>
    </row>
    <row r="31" spans="1:16" ht="15.75" x14ac:dyDescent="0.25">
      <c r="A31" s="14"/>
      <c r="C31" s="34"/>
      <c r="D31" s="34"/>
      <c r="E31" s="34"/>
      <c r="F31" s="34"/>
      <c r="G31" s="34"/>
      <c r="H31" s="34"/>
      <c r="I31" s="34"/>
      <c r="J31" s="34"/>
      <c r="K31" s="34"/>
      <c r="L31" s="34"/>
      <c r="M31" s="34"/>
      <c r="N31" s="34"/>
      <c r="O31" s="34"/>
    </row>
    <row r="32" spans="1:16" ht="15.75" x14ac:dyDescent="0.25">
      <c r="A32" s="14"/>
      <c r="B32" s="14"/>
      <c r="C32" s="34"/>
      <c r="D32" s="34"/>
      <c r="E32" s="34"/>
      <c r="F32" s="34"/>
      <c r="G32" s="34"/>
      <c r="H32" s="34"/>
      <c r="I32" s="34"/>
      <c r="J32" s="34"/>
      <c r="K32" s="34"/>
      <c r="L32" s="34"/>
      <c r="M32" s="34"/>
      <c r="N32" s="34"/>
      <c r="O32" s="34"/>
    </row>
    <row r="33" spans="1:15" ht="15.75" x14ac:dyDescent="0.25">
      <c r="A33" s="34"/>
      <c r="B33" s="34"/>
      <c r="C33" s="34"/>
      <c r="D33" s="34"/>
      <c r="E33" s="34"/>
      <c r="F33" s="34"/>
      <c r="G33" s="34"/>
      <c r="H33" s="34"/>
      <c r="I33" s="34"/>
      <c r="J33" s="34"/>
      <c r="K33" s="34"/>
      <c r="L33" s="34"/>
      <c r="M33" s="34"/>
      <c r="N33" s="34"/>
      <c r="O33" s="34"/>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9"/>
  <sheetViews>
    <sheetView zoomScale="115" zoomScaleNormal="115" workbookViewId="0">
      <selection activeCell="G28" sqref="G28"/>
    </sheetView>
  </sheetViews>
  <sheetFormatPr defaultRowHeight="12.75" x14ac:dyDescent="0.2"/>
  <cols>
    <col min="1" max="1" width="9" style="221" customWidth="1"/>
    <col min="2" max="2" width="36.140625" style="221" customWidth="1"/>
    <col min="3" max="3" width="16.140625" style="221" customWidth="1"/>
    <col min="4" max="4" width="17.5703125" style="221" customWidth="1"/>
    <col min="5" max="5" width="21.28515625" style="221" customWidth="1"/>
    <col min="6" max="6" width="16" style="221" customWidth="1"/>
    <col min="7" max="7" width="25.28515625" style="221" customWidth="1"/>
    <col min="8" max="8" width="40.140625" style="221" customWidth="1"/>
    <col min="9" max="16384" width="9.140625" style="221"/>
  </cols>
  <sheetData>
    <row r="1" spans="1:8" ht="18" x14ac:dyDescent="0.25">
      <c r="A1" s="220" t="s">
        <v>0</v>
      </c>
    </row>
    <row r="2" spans="1:8" ht="18" x14ac:dyDescent="0.25">
      <c r="A2" s="222"/>
    </row>
    <row r="3" spans="1:8" ht="18" x14ac:dyDescent="0.25">
      <c r="A3" s="223" t="s">
        <v>523</v>
      </c>
    </row>
    <row r="4" spans="1:8" ht="18" x14ac:dyDescent="0.25">
      <c r="A4" s="222"/>
    </row>
    <row r="5" spans="1:8" ht="12.6" customHeight="1" x14ac:dyDescent="0.2">
      <c r="A5" s="308" t="s">
        <v>398</v>
      </c>
      <c r="B5" s="304" t="s">
        <v>399</v>
      </c>
      <c r="C5" s="310" t="s">
        <v>400</v>
      </c>
      <c r="D5" s="311"/>
      <c r="E5" s="311"/>
      <c r="F5" s="311"/>
      <c r="G5" s="311"/>
      <c r="H5" s="312"/>
    </row>
    <row r="6" spans="1:8" ht="31.5" customHeight="1" x14ac:dyDescent="0.2">
      <c r="A6" s="305"/>
      <c r="B6" s="305"/>
      <c r="C6" s="224" t="s">
        <v>455</v>
      </c>
      <c r="D6" s="225" t="s">
        <v>185</v>
      </c>
      <c r="E6" s="225" t="s">
        <v>188</v>
      </c>
      <c r="F6" s="225" t="s">
        <v>476</v>
      </c>
      <c r="G6" s="225" t="s">
        <v>502</v>
      </c>
      <c r="H6" s="225" t="s">
        <v>478</v>
      </c>
    </row>
    <row r="7" spans="1:8" x14ac:dyDescent="0.2">
      <c r="A7" s="252" t="s">
        <v>50</v>
      </c>
      <c r="B7" s="229" t="s">
        <v>217</v>
      </c>
      <c r="C7" s="229"/>
      <c r="D7" s="229"/>
      <c r="E7" s="229"/>
      <c r="F7" s="229"/>
      <c r="G7" s="229"/>
      <c r="H7" s="230"/>
    </row>
    <row r="8" spans="1:8" x14ac:dyDescent="0.2">
      <c r="A8" s="252" t="s">
        <v>51</v>
      </c>
      <c r="B8" s="229" t="s">
        <v>218</v>
      </c>
      <c r="C8" s="229"/>
      <c r="D8" s="229"/>
      <c r="E8" s="229"/>
      <c r="F8" s="229"/>
      <c r="G8" s="229"/>
      <c r="H8" s="230"/>
    </row>
    <row r="9" spans="1:8" x14ac:dyDescent="0.2">
      <c r="A9" s="252" t="s">
        <v>49</v>
      </c>
      <c r="B9" s="229" t="s">
        <v>208</v>
      </c>
      <c r="C9" s="229"/>
      <c r="D9" s="229"/>
      <c r="E9" s="229"/>
      <c r="F9" s="229"/>
      <c r="G9" s="229"/>
      <c r="H9" s="230"/>
    </row>
    <row r="10" spans="1:8" x14ac:dyDescent="0.2">
      <c r="A10" s="252" t="s">
        <v>52</v>
      </c>
      <c r="B10" s="229" t="s">
        <v>209</v>
      </c>
      <c r="C10" s="229"/>
      <c r="D10" s="229"/>
      <c r="E10" s="229"/>
      <c r="F10" s="229"/>
      <c r="G10" s="229"/>
      <c r="H10" s="230"/>
    </row>
    <row r="11" spans="1:8" x14ac:dyDescent="0.2">
      <c r="A11" s="252" t="s">
        <v>53</v>
      </c>
      <c r="B11" s="229" t="s">
        <v>506</v>
      </c>
      <c r="C11" s="229"/>
      <c r="D11" s="229"/>
      <c r="E11" s="229"/>
      <c r="F11" s="229"/>
      <c r="G11" s="229"/>
      <c r="H11" s="230"/>
    </row>
    <row r="12" spans="1:8" x14ac:dyDescent="0.2">
      <c r="A12" s="252" t="s">
        <v>58</v>
      </c>
      <c r="B12" s="229" t="s">
        <v>86</v>
      </c>
      <c r="C12" s="229"/>
      <c r="D12" s="229"/>
      <c r="E12" s="229"/>
      <c r="F12" s="229"/>
      <c r="G12" s="229"/>
      <c r="H12" s="230"/>
    </row>
    <row r="13" spans="1:8" x14ac:dyDescent="0.2">
      <c r="A13" s="252" t="s">
        <v>59</v>
      </c>
      <c r="B13" s="229" t="s">
        <v>216</v>
      </c>
      <c r="C13" s="229"/>
      <c r="D13" s="229"/>
      <c r="E13" s="229"/>
      <c r="F13" s="229"/>
      <c r="G13" s="229"/>
      <c r="H13" s="230"/>
    </row>
    <row r="14" spans="1:8" x14ac:dyDescent="0.2">
      <c r="A14" s="252" t="s">
        <v>60</v>
      </c>
      <c r="B14" s="229" t="s">
        <v>327</v>
      </c>
      <c r="C14" s="229"/>
      <c r="D14" s="229"/>
      <c r="E14" s="229"/>
      <c r="F14" s="229"/>
      <c r="G14" s="229"/>
      <c r="H14" s="230"/>
    </row>
    <row r="15" spans="1:8" x14ac:dyDescent="0.2">
      <c r="A15" s="252" t="s">
        <v>61</v>
      </c>
      <c r="B15" s="229" t="s">
        <v>511</v>
      </c>
      <c r="C15" s="229"/>
      <c r="D15" s="229"/>
      <c r="E15" s="229"/>
      <c r="F15" s="229"/>
      <c r="G15" s="229"/>
      <c r="H15" s="230"/>
    </row>
    <row r="16" spans="1:8" x14ac:dyDescent="0.2">
      <c r="A16" s="252" t="s">
        <v>63</v>
      </c>
      <c r="B16" s="229" t="s">
        <v>513</v>
      </c>
      <c r="C16" s="229"/>
      <c r="D16" s="229"/>
      <c r="E16" s="229"/>
      <c r="F16" s="229"/>
      <c r="G16" s="229"/>
      <c r="H16" s="230"/>
    </row>
    <row r="17" spans="1:8" x14ac:dyDescent="0.2">
      <c r="A17" s="252" t="s">
        <v>64</v>
      </c>
      <c r="B17" s="229" t="s">
        <v>101</v>
      </c>
      <c r="C17" s="229"/>
      <c r="D17" s="229"/>
      <c r="E17" s="229"/>
      <c r="F17" s="229"/>
      <c r="G17" s="229"/>
      <c r="H17" s="230"/>
    </row>
    <row r="18" spans="1:8" x14ac:dyDescent="0.2">
      <c r="A18" s="252" t="s">
        <v>65</v>
      </c>
      <c r="B18" s="229" t="s">
        <v>219</v>
      </c>
      <c r="C18" s="229"/>
      <c r="D18" s="229"/>
      <c r="E18" s="229"/>
      <c r="F18" s="229"/>
      <c r="G18" s="229"/>
      <c r="H18" s="230"/>
    </row>
    <row r="19" spans="1:8" s="238" customFormat="1" x14ac:dyDescent="0.2"/>
    <row r="20" spans="1:8" s="238" customFormat="1" x14ac:dyDescent="0.2">
      <c r="A20" s="256" t="s">
        <v>210</v>
      </c>
    </row>
    <row r="21" spans="1:8" s="238" customFormat="1" x14ac:dyDescent="0.2">
      <c r="A21" s="257" t="s">
        <v>524</v>
      </c>
    </row>
    <row r="22" spans="1:8" s="238" customFormat="1" x14ac:dyDescent="0.2">
      <c r="A22" s="257" t="s">
        <v>505</v>
      </c>
    </row>
    <row r="23" spans="1:8" s="238" customFormat="1" x14ac:dyDescent="0.2">
      <c r="A23" s="241" t="s">
        <v>457</v>
      </c>
    </row>
    <row r="24" spans="1:8" s="238" customFormat="1" x14ac:dyDescent="0.2">
      <c r="A24" s="241" t="s">
        <v>407</v>
      </c>
    </row>
    <row r="25" spans="1:8" s="238" customFormat="1" x14ac:dyDescent="0.2">
      <c r="A25" s="241" t="s">
        <v>408</v>
      </c>
    </row>
    <row r="26" spans="1:8" s="238" customFormat="1" x14ac:dyDescent="0.2">
      <c r="A26" s="242" t="s">
        <v>409</v>
      </c>
    </row>
    <row r="27" spans="1:8" s="238" customFormat="1" x14ac:dyDescent="0.2">
      <c r="A27" s="257" t="s">
        <v>486</v>
      </c>
    </row>
    <row r="28" spans="1:8" s="238" customFormat="1" x14ac:dyDescent="0.2"/>
    <row r="29" spans="1:8" s="238" customFormat="1" x14ac:dyDescent="0.2"/>
  </sheetData>
  <mergeCells count="3">
    <mergeCell ref="A5:A6"/>
    <mergeCell ref="B5:B6"/>
    <mergeCell ref="C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5"/>
  <sheetViews>
    <sheetView zoomScale="85" zoomScaleNormal="85" workbookViewId="0">
      <selection activeCell="J55" sqref="J55"/>
    </sheetView>
  </sheetViews>
  <sheetFormatPr defaultRowHeight="12.75" x14ac:dyDescent="0.2"/>
  <cols>
    <col min="1" max="1" width="9" customWidth="1"/>
    <col min="2" max="2" width="50.140625" customWidth="1"/>
    <col min="3" max="3" width="17.28515625" customWidth="1"/>
    <col min="4" max="4" width="17.7109375" customWidth="1"/>
    <col min="6" max="6" width="9.140625" style="69"/>
  </cols>
  <sheetData>
    <row r="1" spans="1:7" ht="18" x14ac:dyDescent="0.25">
      <c r="A1" s="6" t="s">
        <v>0</v>
      </c>
    </row>
    <row r="2" spans="1:7" ht="18" x14ac:dyDescent="0.25">
      <c r="A2" s="2"/>
    </row>
    <row r="3" spans="1:7" ht="18" x14ac:dyDescent="0.25">
      <c r="A3" s="8" t="s">
        <v>397</v>
      </c>
    </row>
    <row r="4" spans="1:7" ht="18" x14ac:dyDescent="0.25">
      <c r="A4" s="2"/>
    </row>
    <row r="5" spans="1:7" ht="12.6" customHeight="1" x14ac:dyDescent="0.2">
      <c r="A5" s="296" t="s">
        <v>398</v>
      </c>
      <c r="B5" s="298" t="s">
        <v>399</v>
      </c>
      <c r="C5" s="300" t="s">
        <v>400</v>
      </c>
      <c r="D5" s="301"/>
    </row>
    <row r="6" spans="1:7" ht="38.25" x14ac:dyDescent="0.2">
      <c r="A6" s="297"/>
      <c r="B6" s="299"/>
      <c r="C6" s="145" t="s">
        <v>401</v>
      </c>
      <c r="D6" s="145" t="s">
        <v>402</v>
      </c>
    </row>
    <row r="7" spans="1:7" x14ac:dyDescent="0.2">
      <c r="A7" s="146" t="s">
        <v>403</v>
      </c>
      <c r="B7" s="147" t="s">
        <v>83</v>
      </c>
      <c r="C7" s="148"/>
      <c r="D7" s="149"/>
      <c r="F7" s="11"/>
      <c r="G7" s="13"/>
    </row>
    <row r="8" spans="1:7" x14ac:dyDescent="0.2">
      <c r="A8" s="150" t="s">
        <v>2</v>
      </c>
      <c r="B8" s="151" t="s">
        <v>84</v>
      </c>
      <c r="C8" s="148"/>
      <c r="D8" s="148"/>
      <c r="F8" s="16"/>
      <c r="G8" s="17"/>
    </row>
    <row r="9" spans="1:7" x14ac:dyDescent="0.2">
      <c r="A9" s="146" t="s">
        <v>355</v>
      </c>
      <c r="B9" s="147" t="s">
        <v>303</v>
      </c>
      <c r="C9" s="148"/>
      <c r="D9" s="148"/>
      <c r="F9" s="11"/>
      <c r="G9" s="13"/>
    </row>
    <row r="10" spans="1:7" x14ac:dyDescent="0.2">
      <c r="A10" s="146" t="s">
        <v>355</v>
      </c>
      <c r="B10" s="147" t="s">
        <v>304</v>
      </c>
      <c r="C10" s="148"/>
      <c r="D10" s="148"/>
      <c r="F10" s="11"/>
      <c r="G10" s="13"/>
    </row>
    <row r="11" spans="1:7" x14ac:dyDescent="0.2">
      <c r="A11" s="146" t="s">
        <v>355</v>
      </c>
      <c r="B11" s="151" t="s">
        <v>305</v>
      </c>
      <c r="C11" s="148"/>
      <c r="D11" s="148"/>
      <c r="F11" s="11"/>
      <c r="G11" s="17"/>
    </row>
    <row r="12" spans="1:7" x14ac:dyDescent="0.2">
      <c r="A12" s="146" t="s">
        <v>355</v>
      </c>
      <c r="B12" s="151" t="s">
        <v>306</v>
      </c>
      <c r="C12" s="148"/>
      <c r="D12" s="148"/>
      <c r="F12" s="11"/>
      <c r="G12" s="17"/>
    </row>
    <row r="13" spans="1:7" x14ac:dyDescent="0.2">
      <c r="A13" s="146" t="s">
        <v>356</v>
      </c>
      <c r="B13" s="151" t="s">
        <v>238</v>
      </c>
      <c r="C13" s="152" t="s">
        <v>404</v>
      </c>
      <c r="D13" s="152" t="s">
        <v>404</v>
      </c>
      <c r="F13" s="11"/>
      <c r="G13" s="17"/>
    </row>
    <row r="14" spans="1:7" x14ac:dyDescent="0.2">
      <c r="A14" s="150" t="s">
        <v>4</v>
      </c>
      <c r="B14" s="151" t="s">
        <v>85</v>
      </c>
      <c r="C14" s="148"/>
      <c r="D14" s="148"/>
      <c r="F14" s="16"/>
      <c r="G14" s="17"/>
    </row>
    <row r="15" spans="1:7" x14ac:dyDescent="0.2">
      <c r="A15" s="150" t="s">
        <v>5</v>
      </c>
      <c r="B15" s="151" t="s">
        <v>86</v>
      </c>
      <c r="C15" s="148"/>
      <c r="D15" s="148"/>
      <c r="F15" s="16"/>
      <c r="G15" s="17"/>
    </row>
    <row r="16" spans="1:7" x14ac:dyDescent="0.2">
      <c r="A16" s="150" t="s">
        <v>6</v>
      </c>
      <c r="B16" s="151" t="s">
        <v>87</v>
      </c>
      <c r="C16" s="148"/>
      <c r="D16" s="148"/>
      <c r="F16" s="16"/>
      <c r="G16" s="17"/>
    </row>
    <row r="17" spans="1:7" x14ac:dyDescent="0.2">
      <c r="A17" s="150" t="s">
        <v>7</v>
      </c>
      <c r="B17" s="151" t="s">
        <v>88</v>
      </c>
      <c r="C17" s="148"/>
      <c r="D17" s="148"/>
      <c r="F17" s="16"/>
      <c r="G17" s="17"/>
    </row>
    <row r="18" spans="1:7" x14ac:dyDescent="0.2">
      <c r="A18" s="150" t="s">
        <v>8</v>
      </c>
      <c r="B18" s="151" t="s">
        <v>105</v>
      </c>
      <c r="C18" s="153"/>
      <c r="D18" s="153"/>
      <c r="F18" s="16"/>
      <c r="G18" s="17"/>
    </row>
    <row r="19" spans="1:7" x14ac:dyDescent="0.2">
      <c r="A19" s="150" t="s">
        <v>9</v>
      </c>
      <c r="B19" s="151" t="s">
        <v>89</v>
      </c>
      <c r="C19" s="148"/>
      <c r="D19" s="148"/>
      <c r="F19" s="16"/>
      <c r="G19" s="17"/>
    </row>
    <row r="20" spans="1:7" x14ac:dyDescent="0.2">
      <c r="A20" s="150" t="s">
        <v>10</v>
      </c>
      <c r="B20" s="151" t="s">
        <v>90</v>
      </c>
      <c r="C20" s="148"/>
      <c r="D20" s="148"/>
      <c r="F20" s="16"/>
      <c r="G20" s="17"/>
    </row>
    <row r="21" spans="1:7" x14ac:dyDescent="0.2">
      <c r="A21" s="150" t="s">
        <v>11</v>
      </c>
      <c r="B21" s="151" t="s">
        <v>112</v>
      </c>
      <c r="C21" s="148"/>
      <c r="D21" s="148"/>
      <c r="F21" s="16"/>
      <c r="G21" s="17"/>
    </row>
    <row r="22" spans="1:7" x14ac:dyDescent="0.2">
      <c r="A22" s="150" t="s">
        <v>12</v>
      </c>
      <c r="B22" s="154" t="s">
        <v>307</v>
      </c>
      <c r="C22" s="148"/>
      <c r="D22" s="148"/>
      <c r="F22" s="16"/>
      <c r="G22" s="76"/>
    </row>
    <row r="23" spans="1:7" x14ac:dyDescent="0.2">
      <c r="A23" s="150" t="s">
        <v>13</v>
      </c>
      <c r="B23" s="151" t="s">
        <v>308</v>
      </c>
      <c r="C23" s="148"/>
      <c r="D23" s="148"/>
      <c r="F23" s="16"/>
      <c r="G23" s="17"/>
    </row>
    <row r="24" spans="1:7" x14ac:dyDescent="0.2">
      <c r="A24" s="150" t="s">
        <v>14</v>
      </c>
      <c r="B24" s="151" t="s">
        <v>79</v>
      </c>
      <c r="C24" s="148"/>
      <c r="D24" s="148"/>
      <c r="F24" s="16"/>
      <c r="G24" s="17"/>
    </row>
    <row r="25" spans="1:7" x14ac:dyDescent="0.2">
      <c r="A25" s="150" t="s">
        <v>15</v>
      </c>
      <c r="B25" s="151" t="s">
        <v>91</v>
      </c>
      <c r="C25" s="148"/>
      <c r="D25" s="148"/>
      <c r="F25" s="16"/>
      <c r="G25" s="17"/>
    </row>
    <row r="26" spans="1:7" x14ac:dyDescent="0.2">
      <c r="A26" s="150" t="s">
        <v>153</v>
      </c>
      <c r="B26" s="151" t="s">
        <v>109</v>
      </c>
      <c r="C26" s="152" t="s">
        <v>404</v>
      </c>
      <c r="D26" s="152" t="s">
        <v>404</v>
      </c>
      <c r="F26" s="16"/>
      <c r="G26" s="17"/>
    </row>
    <row r="27" spans="1:7" x14ac:dyDescent="0.2">
      <c r="A27" s="150" t="s">
        <v>16</v>
      </c>
      <c r="B27" s="151" t="s">
        <v>77</v>
      </c>
      <c r="C27" s="148"/>
      <c r="D27" s="148"/>
      <c r="F27" s="16"/>
      <c r="G27" s="76"/>
    </row>
    <row r="28" spans="1:7" x14ac:dyDescent="0.2">
      <c r="A28" s="150" t="s">
        <v>17</v>
      </c>
      <c r="B28" s="151" t="s">
        <v>78</v>
      </c>
      <c r="C28" s="148"/>
      <c r="D28" s="148"/>
      <c r="F28" s="16"/>
      <c r="G28" s="17"/>
    </row>
    <row r="29" spans="1:7" x14ac:dyDescent="0.2">
      <c r="A29" s="150" t="s">
        <v>18</v>
      </c>
      <c r="B29" s="151" t="s">
        <v>92</v>
      </c>
      <c r="C29" s="148"/>
      <c r="D29" s="148"/>
      <c r="F29" s="16"/>
      <c r="G29" s="17"/>
    </row>
    <row r="30" spans="1:7" x14ac:dyDescent="0.2">
      <c r="A30" s="150" t="s">
        <v>19</v>
      </c>
      <c r="B30" s="151" t="s">
        <v>94</v>
      </c>
      <c r="C30" s="148"/>
      <c r="D30" s="148"/>
      <c r="F30" s="16"/>
      <c r="G30" s="17"/>
    </row>
    <row r="31" spans="1:7" x14ac:dyDescent="0.2">
      <c r="A31" s="150" t="s">
        <v>144</v>
      </c>
      <c r="B31" s="151" t="s">
        <v>110</v>
      </c>
      <c r="C31" s="152" t="s">
        <v>404</v>
      </c>
      <c r="D31" s="152" t="s">
        <v>404</v>
      </c>
      <c r="F31" s="16"/>
      <c r="G31" s="17"/>
    </row>
    <row r="32" spans="1:7" x14ac:dyDescent="0.2">
      <c r="A32" s="150" t="s">
        <v>20</v>
      </c>
      <c r="B32" s="151" t="s">
        <v>95</v>
      </c>
      <c r="C32" s="148"/>
      <c r="D32" s="148"/>
      <c r="F32" s="16"/>
      <c r="G32" s="17"/>
    </row>
    <row r="33" spans="1:7" x14ac:dyDescent="0.2">
      <c r="A33" s="150" t="s">
        <v>136</v>
      </c>
      <c r="B33" s="151" t="s">
        <v>128</v>
      </c>
      <c r="C33" s="152" t="s">
        <v>404</v>
      </c>
      <c r="D33" s="152" t="s">
        <v>404</v>
      </c>
      <c r="F33" s="16"/>
      <c r="G33" s="17"/>
    </row>
    <row r="34" spans="1:7" x14ac:dyDescent="0.2">
      <c r="A34" s="150" t="s">
        <v>21</v>
      </c>
      <c r="B34" s="151" t="s">
        <v>96</v>
      </c>
      <c r="C34" s="148"/>
      <c r="D34" s="148"/>
      <c r="F34" s="16"/>
      <c r="G34" s="17"/>
    </row>
    <row r="35" spans="1:7" x14ac:dyDescent="0.2">
      <c r="A35" s="150" t="s">
        <v>145</v>
      </c>
      <c r="B35" s="151" t="s">
        <v>129</v>
      </c>
      <c r="C35" s="152" t="s">
        <v>404</v>
      </c>
      <c r="D35" s="152" t="s">
        <v>404</v>
      </c>
      <c r="F35" s="16"/>
      <c r="G35" s="17"/>
    </row>
    <row r="36" spans="1:7" x14ac:dyDescent="0.2">
      <c r="A36" s="150" t="s">
        <v>22</v>
      </c>
      <c r="B36" s="151" t="s">
        <v>97</v>
      </c>
      <c r="C36" s="148"/>
      <c r="D36" s="148"/>
      <c r="F36" s="16"/>
      <c r="G36" s="17"/>
    </row>
    <row r="37" spans="1:7" x14ac:dyDescent="0.2">
      <c r="A37" s="150" t="s">
        <v>140</v>
      </c>
      <c r="B37" s="151" t="s">
        <v>111</v>
      </c>
      <c r="C37" s="152" t="s">
        <v>404</v>
      </c>
      <c r="D37" s="152" t="s">
        <v>404</v>
      </c>
      <c r="F37" s="16"/>
      <c r="G37" s="17"/>
    </row>
    <row r="38" spans="1:7" x14ac:dyDescent="0.2">
      <c r="A38" s="150" t="s">
        <v>23</v>
      </c>
      <c r="B38" s="147" t="s">
        <v>93</v>
      </c>
      <c r="C38" s="155"/>
      <c r="D38" s="155"/>
      <c r="F38" s="16"/>
      <c r="G38" s="13"/>
    </row>
    <row r="39" spans="1:7" x14ac:dyDescent="0.2">
      <c r="A39" s="150" t="s">
        <v>24</v>
      </c>
      <c r="B39" s="151" t="s">
        <v>132</v>
      </c>
      <c r="C39" s="155"/>
      <c r="D39" s="155"/>
      <c r="F39" s="16"/>
      <c r="G39" s="17"/>
    </row>
    <row r="40" spans="1:7" x14ac:dyDescent="0.2">
      <c r="A40" s="150" t="s">
        <v>147</v>
      </c>
      <c r="B40" s="147" t="s">
        <v>133</v>
      </c>
      <c r="C40" s="152" t="s">
        <v>404</v>
      </c>
      <c r="D40" s="152" t="s">
        <v>404</v>
      </c>
      <c r="F40" s="16"/>
      <c r="G40" s="13"/>
    </row>
    <row r="41" spans="1:7" x14ac:dyDescent="0.2">
      <c r="A41" s="150" t="s">
        <v>25</v>
      </c>
      <c r="B41" s="151" t="s">
        <v>80</v>
      </c>
      <c r="C41" s="155"/>
      <c r="D41" s="155"/>
      <c r="F41" s="16"/>
      <c r="G41" s="17"/>
    </row>
    <row r="42" spans="1:7" x14ac:dyDescent="0.2">
      <c r="A42" s="150" t="s">
        <v>148</v>
      </c>
      <c r="B42" s="147" t="s">
        <v>115</v>
      </c>
      <c r="C42" s="152" t="s">
        <v>404</v>
      </c>
      <c r="D42" s="152" t="s">
        <v>404</v>
      </c>
      <c r="F42" s="16"/>
      <c r="G42" s="13"/>
    </row>
    <row r="43" spans="1:7" x14ac:dyDescent="0.2">
      <c r="A43" s="150" t="s">
        <v>26</v>
      </c>
      <c r="B43" s="147" t="s">
        <v>81</v>
      </c>
      <c r="C43" s="155"/>
      <c r="D43" s="155"/>
      <c r="F43" s="16"/>
      <c r="G43" s="13"/>
    </row>
    <row r="44" spans="1:7" x14ac:dyDescent="0.2">
      <c r="A44" s="150" t="s">
        <v>149</v>
      </c>
      <c r="B44" s="151" t="s">
        <v>116</v>
      </c>
      <c r="C44" s="152" t="s">
        <v>404</v>
      </c>
      <c r="D44" s="152" t="s">
        <v>404</v>
      </c>
      <c r="F44" s="16"/>
      <c r="G44" s="17"/>
    </row>
    <row r="45" spans="1:7" x14ac:dyDescent="0.2">
      <c r="A45" s="150" t="s">
        <v>27</v>
      </c>
      <c r="B45" s="147" t="s">
        <v>82</v>
      </c>
      <c r="C45" s="155"/>
      <c r="D45" s="155"/>
      <c r="F45" s="16"/>
      <c r="G45" s="13"/>
    </row>
    <row r="46" spans="1:7" x14ac:dyDescent="0.2">
      <c r="A46" s="150" t="s">
        <v>150</v>
      </c>
      <c r="B46" s="151" t="s">
        <v>117</v>
      </c>
      <c r="C46" s="152" t="s">
        <v>404</v>
      </c>
      <c r="D46" s="152" t="s">
        <v>404</v>
      </c>
      <c r="F46" s="16"/>
      <c r="G46" s="17"/>
    </row>
    <row r="47" spans="1:7" x14ac:dyDescent="0.2">
      <c r="A47" s="150" t="s">
        <v>107</v>
      </c>
      <c r="B47" s="147" t="s">
        <v>98</v>
      </c>
      <c r="C47" s="155"/>
      <c r="D47" s="155"/>
      <c r="F47" s="16"/>
      <c r="G47" s="13"/>
    </row>
    <row r="48" spans="1:7" x14ac:dyDescent="0.2">
      <c r="A48" s="150" t="s">
        <v>151</v>
      </c>
      <c r="B48" s="151" t="s">
        <v>118</v>
      </c>
      <c r="C48" s="152" t="s">
        <v>404</v>
      </c>
      <c r="D48" s="152" t="s">
        <v>404</v>
      </c>
      <c r="F48" s="16"/>
      <c r="G48" s="17"/>
    </row>
    <row r="49" spans="1:7" x14ac:dyDescent="0.2">
      <c r="A49" s="150" t="s">
        <v>317</v>
      </c>
      <c r="B49" s="147" t="s">
        <v>99</v>
      </c>
      <c r="C49" s="155"/>
      <c r="D49" s="155"/>
      <c r="F49" s="16"/>
      <c r="G49" s="13"/>
    </row>
    <row r="50" spans="1:7" x14ac:dyDescent="0.2">
      <c r="A50" s="150" t="s">
        <v>318</v>
      </c>
      <c r="B50" s="147" t="s">
        <v>119</v>
      </c>
      <c r="C50" s="152" t="s">
        <v>404</v>
      </c>
      <c r="D50" s="152" t="s">
        <v>404</v>
      </c>
      <c r="F50" s="16"/>
      <c r="G50" s="13"/>
    </row>
    <row r="51" spans="1:7" x14ac:dyDescent="0.2">
      <c r="A51" s="150" t="s">
        <v>373</v>
      </c>
      <c r="B51" s="151" t="s">
        <v>120</v>
      </c>
      <c r="C51" s="155"/>
      <c r="D51" s="155"/>
      <c r="F51" s="16"/>
      <c r="G51" s="17"/>
    </row>
    <row r="52" spans="1:7" x14ac:dyDescent="0.2">
      <c r="A52" s="150" t="s">
        <v>374</v>
      </c>
      <c r="B52" s="147" t="s">
        <v>121</v>
      </c>
      <c r="C52" s="152" t="s">
        <v>404</v>
      </c>
      <c r="D52" s="152" t="s">
        <v>404</v>
      </c>
      <c r="F52" s="16"/>
      <c r="G52" s="13"/>
    </row>
    <row r="53" spans="1:7" s="157" customFormat="1" x14ac:dyDescent="0.2">
      <c r="A53" s="150" t="s">
        <v>376</v>
      </c>
      <c r="B53" s="151" t="s">
        <v>100</v>
      </c>
      <c r="C53" s="156"/>
      <c r="D53" s="156"/>
      <c r="F53" s="16"/>
      <c r="G53" s="17"/>
    </row>
    <row r="54" spans="1:7" s="157" customFormat="1" x14ac:dyDescent="0.2">
      <c r="A54" s="150" t="s">
        <v>377</v>
      </c>
      <c r="B54" s="151" t="s">
        <v>273</v>
      </c>
      <c r="C54" s="152" t="s">
        <v>404</v>
      </c>
      <c r="D54" s="152" t="s">
        <v>404</v>
      </c>
      <c r="F54" s="16"/>
      <c r="G54" s="17"/>
    </row>
    <row r="55" spans="1:7" s="157" customFormat="1" x14ac:dyDescent="0.2">
      <c r="A55" s="150" t="s">
        <v>379</v>
      </c>
      <c r="B55" s="151" t="s">
        <v>329</v>
      </c>
      <c r="C55" s="158"/>
      <c r="D55" s="158"/>
      <c r="F55" s="16"/>
      <c r="G55" s="17"/>
    </row>
    <row r="56" spans="1:7" s="157" customFormat="1" x14ac:dyDescent="0.2">
      <c r="A56" s="150" t="s">
        <v>380</v>
      </c>
      <c r="B56" s="151" t="s">
        <v>330</v>
      </c>
      <c r="C56" s="158"/>
      <c r="D56" s="158"/>
      <c r="F56" s="16"/>
      <c r="G56" s="17"/>
    </row>
    <row r="57" spans="1:7" s="157" customFormat="1" x14ac:dyDescent="0.2">
      <c r="A57" s="150" t="s">
        <v>382</v>
      </c>
      <c r="B57" s="151" t="s">
        <v>331</v>
      </c>
      <c r="C57" s="152" t="s">
        <v>404</v>
      </c>
      <c r="D57" s="152" t="s">
        <v>404</v>
      </c>
      <c r="F57" s="16"/>
      <c r="G57" s="17"/>
    </row>
    <row r="58" spans="1:7" s="157" customFormat="1" x14ac:dyDescent="0.2">
      <c r="A58" s="150" t="s">
        <v>384</v>
      </c>
      <c r="B58" s="151" t="s">
        <v>332</v>
      </c>
      <c r="C58" s="156"/>
      <c r="D58" s="156"/>
      <c r="F58" s="16"/>
      <c r="G58" s="17"/>
    </row>
    <row r="59" spans="1:7" s="157" customFormat="1" x14ac:dyDescent="0.2">
      <c r="A59" s="150" t="s">
        <v>386</v>
      </c>
      <c r="B59" s="151" t="s">
        <v>333</v>
      </c>
      <c r="C59" s="152" t="s">
        <v>404</v>
      </c>
      <c r="D59" s="152" t="s">
        <v>404</v>
      </c>
      <c r="F59" s="16"/>
      <c r="G59" s="17"/>
    </row>
    <row r="60" spans="1:7" x14ac:dyDescent="0.2">
      <c r="A60" s="150" t="s">
        <v>388</v>
      </c>
      <c r="B60" s="155" t="s">
        <v>405</v>
      </c>
      <c r="C60" s="155"/>
      <c r="D60" s="155"/>
      <c r="F60" s="16"/>
    </row>
    <row r="61" spans="1:7" x14ac:dyDescent="0.2">
      <c r="A61" s="150" t="s">
        <v>389</v>
      </c>
      <c r="B61" s="155" t="s">
        <v>335</v>
      </c>
      <c r="C61" s="155"/>
      <c r="D61" s="155"/>
      <c r="F61" s="16"/>
    </row>
    <row r="62" spans="1:7" x14ac:dyDescent="0.2">
      <c r="A62" s="150" t="s">
        <v>391</v>
      </c>
      <c r="B62" s="155" t="s">
        <v>336</v>
      </c>
      <c r="C62" s="155"/>
      <c r="D62" s="155"/>
      <c r="F62" s="16"/>
    </row>
    <row r="63" spans="1:7" x14ac:dyDescent="0.2">
      <c r="A63" s="150" t="s">
        <v>393</v>
      </c>
      <c r="B63" s="151" t="s">
        <v>337</v>
      </c>
      <c r="C63" s="155"/>
      <c r="D63" s="155"/>
      <c r="F63" s="16"/>
      <c r="G63" s="17"/>
    </row>
    <row r="64" spans="1:7" x14ac:dyDescent="0.2">
      <c r="A64" s="150" t="s">
        <v>395</v>
      </c>
      <c r="B64" s="155" t="s">
        <v>338</v>
      </c>
      <c r="C64" s="152" t="s">
        <v>404</v>
      </c>
      <c r="D64" s="152" t="s">
        <v>404</v>
      </c>
      <c r="F64" s="16"/>
    </row>
    <row r="68" spans="1:5" x14ac:dyDescent="0.2">
      <c r="A68" s="159" t="s">
        <v>210</v>
      </c>
      <c r="B68" s="157"/>
      <c r="C68" s="157"/>
      <c r="D68" s="157"/>
      <c r="E68" s="157"/>
    </row>
    <row r="69" spans="1:5" x14ac:dyDescent="0.2">
      <c r="A69" s="160" t="s">
        <v>406</v>
      </c>
      <c r="B69" s="157"/>
      <c r="C69" s="157"/>
      <c r="D69" s="157"/>
      <c r="E69" s="157"/>
    </row>
    <row r="70" spans="1:5" x14ac:dyDescent="0.2">
      <c r="A70" s="160" t="s">
        <v>407</v>
      </c>
      <c r="B70" s="157"/>
      <c r="C70" s="157"/>
      <c r="D70" s="157"/>
      <c r="E70" s="157"/>
    </row>
    <row r="71" spans="1:5" x14ac:dyDescent="0.2">
      <c r="A71" s="160" t="s">
        <v>408</v>
      </c>
      <c r="B71" s="157"/>
      <c r="C71" s="157"/>
      <c r="D71" s="157"/>
      <c r="E71" s="157"/>
    </row>
    <row r="72" spans="1:5" x14ac:dyDescent="0.2">
      <c r="A72" s="161" t="s">
        <v>409</v>
      </c>
    </row>
    <row r="73" spans="1:5" x14ac:dyDescent="0.2">
      <c r="A73" s="161" t="s">
        <v>410</v>
      </c>
    </row>
    <row r="74" spans="1:5" x14ac:dyDescent="0.2">
      <c r="A74" s="161" t="s">
        <v>411</v>
      </c>
    </row>
    <row r="75" spans="1:5" x14ac:dyDescent="0.2">
      <c r="A75" s="161" t="s">
        <v>412</v>
      </c>
    </row>
  </sheetData>
  <mergeCells count="3">
    <mergeCell ref="A5:A6"/>
    <mergeCell ref="B5:B6"/>
    <mergeCell ref="C5:D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pageSetUpPr fitToPage="1"/>
  </sheetPr>
  <dimension ref="A1:E31"/>
  <sheetViews>
    <sheetView zoomScaleNormal="100" workbookViewId="0">
      <selection activeCell="D19" sqref="D19"/>
    </sheetView>
  </sheetViews>
  <sheetFormatPr defaultColWidth="12.5703125" defaultRowHeight="15" x14ac:dyDescent="0.2"/>
  <cols>
    <col min="1" max="1" width="63.28515625" style="78" customWidth="1"/>
    <col min="2" max="3" width="15.5703125" style="78" customWidth="1"/>
    <col min="4" max="4" width="36.140625" style="78" customWidth="1"/>
    <col min="5" max="5" width="16.28515625" style="78" bestFit="1" customWidth="1"/>
    <col min="6" max="16384" width="12.5703125" style="78"/>
  </cols>
  <sheetData>
    <row r="1" spans="1:5" ht="18" x14ac:dyDescent="0.25">
      <c r="A1" s="6" t="s">
        <v>0</v>
      </c>
    </row>
    <row r="3" spans="1:5" ht="18.75" thickBot="1" x14ac:dyDescent="0.3">
      <c r="A3" s="8" t="s">
        <v>223</v>
      </c>
    </row>
    <row r="4" spans="1:5" ht="15.75" thickBot="1" x14ac:dyDescent="0.25">
      <c r="A4" s="165" t="s">
        <v>174</v>
      </c>
      <c r="B4" s="166" t="s">
        <v>161</v>
      </c>
      <c r="C4" s="266" t="s">
        <v>162</v>
      </c>
      <c r="D4" s="167" t="s">
        <v>415</v>
      </c>
      <c r="E4" s="167" t="s">
        <v>185</v>
      </c>
    </row>
    <row r="5" spans="1:5" x14ac:dyDescent="0.2">
      <c r="A5" s="168" t="s">
        <v>224</v>
      </c>
      <c r="B5" s="169"/>
      <c r="C5" s="170"/>
      <c r="D5" s="267"/>
      <c r="E5" s="267"/>
    </row>
    <row r="6" spans="1:5" x14ac:dyDescent="0.2">
      <c r="A6" s="173" t="s">
        <v>205</v>
      </c>
      <c r="B6" s="174">
        <f>B5-B7</f>
        <v>0</v>
      </c>
      <c r="C6" s="175"/>
      <c r="D6" s="213"/>
      <c r="E6" s="213"/>
    </row>
    <row r="7" spans="1:5" ht="15.75" thickBot="1" x14ac:dyDescent="0.25">
      <c r="A7" s="176" t="s">
        <v>525</v>
      </c>
      <c r="B7" s="268">
        <f>B8+B9</f>
        <v>0</v>
      </c>
      <c r="C7" s="175"/>
      <c r="D7" s="210"/>
      <c r="E7" s="210"/>
    </row>
    <row r="8" spans="1:5" ht="15.75" thickBot="1" x14ac:dyDescent="0.25">
      <c r="A8" s="269" t="s">
        <v>417</v>
      </c>
      <c r="B8" s="270"/>
      <c r="C8" s="271"/>
      <c r="D8" s="272"/>
      <c r="E8" s="272"/>
    </row>
    <row r="9" spans="1:5" ht="15.75" thickBot="1" x14ac:dyDescent="0.25">
      <c r="A9" s="176" t="s">
        <v>295</v>
      </c>
      <c r="B9" s="273"/>
      <c r="C9" s="271"/>
      <c r="D9" s="274"/>
      <c r="E9" s="274"/>
    </row>
    <row r="10" spans="1:5" x14ac:dyDescent="0.2">
      <c r="A10" s="173" t="s">
        <v>205</v>
      </c>
      <c r="B10" s="275">
        <f>B9-B11-B12</f>
        <v>0</v>
      </c>
      <c r="C10" s="271"/>
      <c r="D10" s="274"/>
      <c r="E10" s="274"/>
    </row>
    <row r="11" spans="1:5" ht="15.75" thickBot="1" x14ac:dyDescent="0.25">
      <c r="A11" s="276" t="s">
        <v>237</v>
      </c>
      <c r="B11" s="277"/>
      <c r="C11" s="278"/>
      <c r="D11" s="279"/>
      <c r="E11" s="279"/>
    </row>
    <row r="12" spans="1:5" x14ac:dyDescent="0.2">
      <c r="A12" s="168" t="s">
        <v>231</v>
      </c>
      <c r="B12" s="280"/>
      <c r="C12" s="183"/>
      <c r="D12" s="281"/>
      <c r="E12" s="281"/>
    </row>
    <row r="13" spans="1:5" ht="15.75" thickBot="1" x14ac:dyDescent="0.25">
      <c r="A13" s="176" t="s">
        <v>205</v>
      </c>
      <c r="B13" s="184">
        <f>B12-B14</f>
        <v>0</v>
      </c>
      <c r="C13" s="185">
        <f>C14</f>
        <v>0</v>
      </c>
      <c r="D13" s="279"/>
      <c r="E13" s="279"/>
    </row>
    <row r="14" spans="1:5" x14ac:dyDescent="0.2">
      <c r="A14" s="181" t="s">
        <v>232</v>
      </c>
      <c r="B14" s="186">
        <f>SUM(B15:B19)</f>
        <v>0</v>
      </c>
      <c r="C14" s="187">
        <f>C15+C16+C17+C18+C19</f>
        <v>0</v>
      </c>
      <c r="D14" s="272"/>
      <c r="E14" s="272"/>
    </row>
    <row r="15" spans="1:5" x14ac:dyDescent="0.2">
      <c r="A15" s="173" t="s">
        <v>201</v>
      </c>
      <c r="B15" s="188">
        <f>B20</f>
        <v>0</v>
      </c>
      <c r="C15" s="189">
        <f>C20</f>
        <v>0</v>
      </c>
      <c r="D15" s="274"/>
      <c r="E15" s="274"/>
    </row>
    <row r="16" spans="1:5" x14ac:dyDescent="0.2">
      <c r="A16" s="173" t="s">
        <v>260</v>
      </c>
      <c r="B16" s="190"/>
      <c r="C16" s="191"/>
      <c r="D16" s="274"/>
      <c r="E16" s="274"/>
    </row>
    <row r="17" spans="1:5" x14ac:dyDescent="0.2">
      <c r="A17" s="173" t="s">
        <v>261</v>
      </c>
      <c r="B17" s="190"/>
      <c r="C17" s="191"/>
      <c r="D17" s="274"/>
      <c r="E17" s="274"/>
    </row>
    <row r="18" spans="1:5" x14ac:dyDescent="0.2">
      <c r="A18" s="173" t="s">
        <v>262</v>
      </c>
      <c r="B18" s="190"/>
      <c r="C18" s="191"/>
      <c r="D18" s="274"/>
      <c r="E18" s="274"/>
    </row>
    <row r="19" spans="1:5" ht="15.75" thickBot="1" x14ac:dyDescent="0.25">
      <c r="A19" s="176" t="s">
        <v>263</v>
      </c>
      <c r="B19" s="192"/>
      <c r="C19" s="193"/>
      <c r="D19" s="279"/>
      <c r="E19" s="279"/>
    </row>
    <row r="20" spans="1:5" x14ac:dyDescent="0.2">
      <c r="A20" s="168" t="s">
        <v>226</v>
      </c>
      <c r="B20" s="194">
        <f>B21+B22+B23</f>
        <v>0</v>
      </c>
      <c r="C20" s="195">
        <f>C21+C22+C23</f>
        <v>0</v>
      </c>
      <c r="D20" s="281"/>
      <c r="E20" s="281"/>
    </row>
    <row r="21" spans="1:5" x14ac:dyDescent="0.2">
      <c r="A21" s="173" t="s">
        <v>202</v>
      </c>
      <c r="B21" s="196"/>
      <c r="C21" s="197"/>
      <c r="D21" s="274"/>
      <c r="E21" s="274"/>
    </row>
    <row r="22" spans="1:5" x14ac:dyDescent="0.2">
      <c r="A22" s="173" t="s">
        <v>203</v>
      </c>
      <c r="B22" s="196"/>
      <c r="C22" s="197"/>
      <c r="D22" s="274"/>
      <c r="E22" s="274"/>
    </row>
    <row r="23" spans="1:5" ht="15.75" thickBot="1" x14ac:dyDescent="0.25">
      <c r="A23" s="176" t="s">
        <v>204</v>
      </c>
      <c r="B23" s="198"/>
      <c r="C23" s="199"/>
      <c r="D23" s="279"/>
      <c r="E23" s="279"/>
    </row>
    <row r="24" spans="1:5" x14ac:dyDescent="0.2">
      <c r="A24" s="140"/>
      <c r="B24" s="140"/>
      <c r="C24" s="140"/>
      <c r="D24" s="140"/>
      <c r="E24" s="140"/>
    </row>
    <row r="25" spans="1:5" x14ac:dyDescent="0.2">
      <c r="A25" s="140" t="s">
        <v>419</v>
      </c>
      <c r="B25" s="140"/>
      <c r="C25" s="140"/>
      <c r="D25" s="140"/>
      <c r="E25" s="140"/>
    </row>
    <row r="26" spans="1:5" x14ac:dyDescent="0.2">
      <c r="A26" s="140"/>
      <c r="B26" s="140"/>
      <c r="C26" s="140"/>
      <c r="D26" s="140"/>
      <c r="E26" s="140"/>
    </row>
    <row r="27" spans="1:5" x14ac:dyDescent="0.2">
      <c r="A27" s="202" t="s">
        <v>420</v>
      </c>
      <c r="B27" s="140"/>
      <c r="C27" s="140"/>
      <c r="D27" s="140"/>
      <c r="E27" s="140"/>
    </row>
    <row r="28" spans="1:5" x14ac:dyDescent="0.2">
      <c r="A28" s="203" t="s">
        <v>421</v>
      </c>
      <c r="B28" s="140"/>
      <c r="C28" s="140"/>
      <c r="D28" s="140"/>
      <c r="E28" s="140"/>
    </row>
    <row r="29" spans="1:5" x14ac:dyDescent="0.2">
      <c r="A29" s="140" t="s">
        <v>407</v>
      </c>
      <c r="B29" s="140"/>
      <c r="C29" s="140"/>
      <c r="D29" s="140"/>
      <c r="E29" s="140"/>
    </row>
    <row r="30" spans="1:5" x14ac:dyDescent="0.2">
      <c r="A30" s="140" t="s">
        <v>408</v>
      </c>
      <c r="B30" s="140"/>
      <c r="C30" s="140"/>
      <c r="D30" s="140"/>
      <c r="E30" s="140"/>
    </row>
    <row r="31" spans="1:5" x14ac:dyDescent="0.2">
      <c r="A31" s="140" t="s">
        <v>413</v>
      </c>
      <c r="B31" s="140"/>
      <c r="C31" s="140"/>
      <c r="D31" s="140"/>
      <c r="E31" s="140"/>
    </row>
  </sheetData>
  <pageMargins left="0.25" right="0.25" top="0.75" bottom="0.75" header="0.3" footer="0.3"/>
  <pageSetup paperSize="9" scale="60" orientation="landscape"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1"/>
  <sheetViews>
    <sheetView topLeftCell="A25" zoomScale="85" zoomScaleNormal="85" workbookViewId="0">
      <selection activeCell="H34" sqref="H34"/>
    </sheetView>
  </sheetViews>
  <sheetFormatPr defaultRowHeight="12.75" x14ac:dyDescent="0.2"/>
  <cols>
    <col min="1" max="1" width="29.5703125" customWidth="1"/>
    <col min="2" max="5" width="18" customWidth="1"/>
    <col min="6" max="6" width="24.140625" customWidth="1"/>
    <col min="7" max="7" width="22.85546875" customWidth="1"/>
  </cols>
  <sheetData>
    <row r="1" spans="1:7" ht="18" x14ac:dyDescent="0.25">
      <c r="A1" s="6" t="s">
        <v>0</v>
      </c>
    </row>
    <row r="2" spans="1:7" ht="18" x14ac:dyDescent="0.25">
      <c r="A2" s="7"/>
    </row>
    <row r="3" spans="1:7" ht="18" x14ac:dyDescent="0.25">
      <c r="A3" s="8" t="s">
        <v>526</v>
      </c>
    </row>
    <row r="5" spans="1:7" ht="13.5" thickBot="1" x14ac:dyDescent="0.25"/>
    <row r="6" spans="1:7" ht="14.25" x14ac:dyDescent="0.2">
      <c r="A6" s="282" t="s">
        <v>527</v>
      </c>
      <c r="B6" s="313" t="s">
        <v>528</v>
      </c>
      <c r="C6" s="314"/>
      <c r="D6" s="314"/>
      <c r="E6" s="315"/>
    </row>
    <row r="7" spans="1:7" ht="14.25" x14ac:dyDescent="0.2">
      <c r="A7" s="283"/>
      <c r="B7" s="284">
        <v>44075</v>
      </c>
      <c r="C7" s="284">
        <v>44166</v>
      </c>
      <c r="D7" s="284">
        <v>44256</v>
      </c>
      <c r="E7" s="284">
        <v>44348</v>
      </c>
      <c r="F7" s="285" t="s">
        <v>415</v>
      </c>
      <c r="G7" s="285" t="s">
        <v>185</v>
      </c>
    </row>
    <row r="8" spans="1:7" ht="14.25" x14ac:dyDescent="0.2">
      <c r="A8" s="283" t="s">
        <v>529</v>
      </c>
      <c r="B8" s="286"/>
      <c r="C8" s="287">
        <f>B11</f>
        <v>0</v>
      </c>
      <c r="D8" s="287">
        <f>C11</f>
        <v>0</v>
      </c>
      <c r="E8" s="287">
        <f>D11</f>
        <v>0</v>
      </c>
      <c r="F8" s="288"/>
      <c r="G8" s="288"/>
    </row>
    <row r="9" spans="1:7" ht="14.25" x14ac:dyDescent="0.2">
      <c r="A9" s="283" t="s">
        <v>530</v>
      </c>
      <c r="B9" s="286"/>
      <c r="C9" s="286"/>
      <c r="D9" s="286"/>
      <c r="E9" s="286"/>
      <c r="F9" s="288"/>
      <c r="G9" s="288"/>
    </row>
    <row r="10" spans="1:7" ht="14.25" x14ac:dyDescent="0.2">
      <c r="A10" s="283" t="s">
        <v>531</v>
      </c>
      <c r="B10" s="286"/>
      <c r="C10" s="286"/>
      <c r="D10" s="286"/>
      <c r="E10" s="286"/>
      <c r="F10" s="288"/>
      <c r="G10" s="289"/>
    </row>
    <row r="11" spans="1:7" ht="15" thickBot="1" x14ac:dyDescent="0.25">
      <c r="A11" s="283" t="s">
        <v>532</v>
      </c>
      <c r="B11" s="290">
        <f>B8+B9-B10</f>
        <v>0</v>
      </c>
      <c r="C11" s="290">
        <f>C8+C9-C10</f>
        <v>0</v>
      </c>
      <c r="D11" s="290">
        <f t="shared" ref="D11:E11" si="0">D8+D9-D10</f>
        <v>0</v>
      </c>
      <c r="E11" s="290">
        <f t="shared" si="0"/>
        <v>0</v>
      </c>
      <c r="F11" s="155"/>
      <c r="G11" s="291"/>
    </row>
    <row r="12" spans="1:7" ht="15" thickTop="1" x14ac:dyDescent="0.2">
      <c r="A12" s="283"/>
      <c r="B12" s="283"/>
      <c r="C12" s="283"/>
      <c r="D12" s="283"/>
      <c r="E12" s="283"/>
      <c r="G12" s="292"/>
    </row>
    <row r="13" spans="1:7" x14ac:dyDescent="0.2">
      <c r="A13" s="202" t="s">
        <v>420</v>
      </c>
      <c r="G13" s="293"/>
    </row>
    <row r="14" spans="1:7" x14ac:dyDescent="0.2">
      <c r="A14" s="203" t="s">
        <v>421</v>
      </c>
      <c r="G14" s="293"/>
    </row>
    <row r="15" spans="1:7" x14ac:dyDescent="0.2">
      <c r="A15" s="293" t="s">
        <v>407</v>
      </c>
      <c r="G15" s="293"/>
    </row>
    <row r="16" spans="1:7" x14ac:dyDescent="0.2">
      <c r="A16" s="293" t="s">
        <v>457</v>
      </c>
      <c r="G16" s="294"/>
    </row>
    <row r="17" spans="1:7" x14ac:dyDescent="0.2">
      <c r="A17" s="293" t="s">
        <v>408</v>
      </c>
      <c r="G17" s="294"/>
    </row>
    <row r="18" spans="1:7" ht="13.5" thickBot="1" x14ac:dyDescent="0.25">
      <c r="G18" s="292"/>
    </row>
    <row r="19" spans="1:7" ht="15" thickBot="1" x14ac:dyDescent="0.25">
      <c r="A19" s="282" t="s">
        <v>533</v>
      </c>
      <c r="B19" s="316" t="s">
        <v>534</v>
      </c>
      <c r="C19" s="317"/>
      <c r="D19" s="317"/>
      <c r="E19" s="318"/>
    </row>
    <row r="20" spans="1:7" ht="14.25" x14ac:dyDescent="0.2">
      <c r="A20" s="283"/>
      <c r="B20" s="284">
        <v>44075</v>
      </c>
      <c r="C20" s="284">
        <v>44166</v>
      </c>
      <c r="D20" s="284">
        <v>44256</v>
      </c>
      <c r="E20" s="284">
        <v>44348</v>
      </c>
      <c r="F20" s="285" t="s">
        <v>415</v>
      </c>
      <c r="G20" s="285" t="s">
        <v>185</v>
      </c>
    </row>
    <row r="21" spans="1:7" ht="14.25" x14ac:dyDescent="0.2">
      <c r="A21" s="283" t="s">
        <v>529</v>
      </c>
      <c r="B21" s="286"/>
      <c r="C21" s="287">
        <f>B24</f>
        <v>0</v>
      </c>
      <c r="D21" s="287">
        <f>C24</f>
        <v>0</v>
      </c>
      <c r="E21" s="287">
        <f>D24</f>
        <v>0</v>
      </c>
      <c r="F21" s="288"/>
      <c r="G21" s="288"/>
    </row>
    <row r="22" spans="1:7" ht="14.25" x14ac:dyDescent="0.2">
      <c r="A22" s="283" t="s">
        <v>530</v>
      </c>
      <c r="B22" s="286"/>
      <c r="C22" s="286"/>
      <c r="D22" s="286"/>
      <c r="E22" s="286"/>
      <c r="F22" s="288"/>
      <c r="G22" s="288"/>
    </row>
    <row r="23" spans="1:7" ht="14.25" x14ac:dyDescent="0.2">
      <c r="A23" s="283" t="s">
        <v>531</v>
      </c>
      <c r="B23" s="286"/>
      <c r="C23" s="286"/>
      <c r="D23" s="286"/>
      <c r="E23" s="286"/>
      <c r="F23" s="288"/>
      <c r="G23" s="288"/>
    </row>
    <row r="24" spans="1:7" ht="15" thickBot="1" x14ac:dyDescent="0.25">
      <c r="A24" s="283" t="s">
        <v>532</v>
      </c>
      <c r="B24" s="290">
        <f>B21+B22-B23</f>
        <v>0</v>
      </c>
      <c r="C24" s="290">
        <f>C21+C22-C23</f>
        <v>0</v>
      </c>
      <c r="D24" s="290">
        <f t="shared" ref="D24:E24" si="1">D21+D22-D23</f>
        <v>0</v>
      </c>
      <c r="E24" s="290">
        <f t="shared" si="1"/>
        <v>0</v>
      </c>
      <c r="F24" s="155"/>
      <c r="G24" s="155"/>
    </row>
    <row r="25" spans="1:7" ht="15" thickTop="1" x14ac:dyDescent="0.2">
      <c r="A25" s="283"/>
      <c r="B25" s="283"/>
      <c r="C25" s="283"/>
      <c r="D25" s="283"/>
      <c r="E25" s="283"/>
    </row>
    <row r="26" spans="1:7" x14ac:dyDescent="0.2">
      <c r="A26" s="202" t="s">
        <v>420</v>
      </c>
    </row>
    <row r="27" spans="1:7" x14ac:dyDescent="0.2">
      <c r="A27" s="203" t="s">
        <v>421</v>
      </c>
    </row>
    <row r="28" spans="1:7" x14ac:dyDescent="0.2">
      <c r="A28" s="293" t="s">
        <v>407</v>
      </c>
    </row>
    <row r="29" spans="1:7" x14ac:dyDescent="0.2">
      <c r="A29" s="293" t="s">
        <v>457</v>
      </c>
    </row>
    <row r="30" spans="1:7" x14ac:dyDescent="0.2">
      <c r="A30" s="293" t="s">
        <v>408</v>
      </c>
    </row>
    <row r="32" spans="1:7" ht="18" x14ac:dyDescent="0.25">
      <c r="A32" s="8" t="s">
        <v>535</v>
      </c>
    </row>
    <row r="34" spans="1:7" ht="13.5" thickBot="1" x14ac:dyDescent="0.25"/>
    <row r="35" spans="1:7" ht="15" thickBot="1" x14ac:dyDescent="0.25">
      <c r="A35" s="282" t="s">
        <v>527</v>
      </c>
      <c r="B35" s="316" t="s">
        <v>536</v>
      </c>
      <c r="C35" s="317"/>
      <c r="D35" s="317"/>
      <c r="E35" s="318"/>
    </row>
    <row r="36" spans="1:7" ht="14.25" x14ac:dyDescent="0.2">
      <c r="A36" s="283"/>
      <c r="B36" s="284">
        <v>44075</v>
      </c>
      <c r="C36" s="284">
        <v>44166</v>
      </c>
      <c r="D36" s="284">
        <v>44256</v>
      </c>
      <c r="E36" s="284">
        <v>44348</v>
      </c>
      <c r="F36" s="285" t="s">
        <v>415</v>
      </c>
      <c r="G36" s="285" t="s">
        <v>185</v>
      </c>
    </row>
    <row r="37" spans="1:7" ht="14.25" x14ac:dyDescent="0.2">
      <c r="A37" s="283" t="s">
        <v>529</v>
      </c>
      <c r="B37" s="286"/>
      <c r="C37" s="287">
        <f>B41</f>
        <v>0</v>
      </c>
      <c r="D37" s="287">
        <f>C41</f>
        <v>0</v>
      </c>
      <c r="E37" s="287">
        <f>D41</f>
        <v>0</v>
      </c>
      <c r="F37" s="288"/>
      <c r="G37" s="288"/>
    </row>
    <row r="38" spans="1:7" ht="14.25" x14ac:dyDescent="0.2">
      <c r="A38" s="283" t="s">
        <v>537</v>
      </c>
      <c r="B38" s="286"/>
      <c r="C38" s="286"/>
      <c r="D38" s="286"/>
      <c r="E38" s="286"/>
      <c r="F38" s="288"/>
      <c r="G38" s="288"/>
    </row>
    <row r="39" spans="1:7" ht="14.25" x14ac:dyDescent="0.2">
      <c r="A39" s="283" t="s">
        <v>538</v>
      </c>
      <c r="B39" s="286"/>
      <c r="C39" s="286"/>
      <c r="D39" s="286"/>
      <c r="E39" s="286"/>
      <c r="F39" s="288"/>
      <c r="G39" s="288"/>
    </row>
    <row r="40" spans="1:7" ht="14.25" x14ac:dyDescent="0.2">
      <c r="A40" s="283" t="s">
        <v>539</v>
      </c>
      <c r="B40" s="286"/>
      <c r="C40" s="286"/>
      <c r="D40" s="286"/>
      <c r="E40" s="286"/>
      <c r="F40" s="288"/>
      <c r="G40" s="288"/>
    </row>
    <row r="41" spans="1:7" ht="15" thickBot="1" x14ac:dyDescent="0.25">
      <c r="A41" s="283" t="s">
        <v>532</v>
      </c>
      <c r="B41" s="290">
        <f>B37+B38-B39-B40</f>
        <v>0</v>
      </c>
      <c r="C41" s="290">
        <f t="shared" ref="C41:E41" si="2">C37+C38-C39-C40</f>
        <v>0</v>
      </c>
      <c r="D41" s="290">
        <f t="shared" si="2"/>
        <v>0</v>
      </c>
      <c r="E41" s="290">
        <f t="shared" si="2"/>
        <v>0</v>
      </c>
      <c r="F41" s="295"/>
      <c r="G41" s="295"/>
    </row>
    <row r="42" spans="1:7" ht="15" thickTop="1" x14ac:dyDescent="0.2">
      <c r="A42" s="283"/>
      <c r="B42" s="283"/>
      <c r="C42" s="283"/>
      <c r="D42" s="283"/>
      <c r="E42" s="283"/>
    </row>
    <row r="43" spans="1:7" x14ac:dyDescent="0.2">
      <c r="A43" s="202" t="s">
        <v>420</v>
      </c>
    </row>
    <row r="44" spans="1:7" x14ac:dyDescent="0.2">
      <c r="A44" s="203" t="s">
        <v>421</v>
      </c>
    </row>
    <row r="45" spans="1:7" x14ac:dyDescent="0.2">
      <c r="A45" s="293" t="s">
        <v>407</v>
      </c>
    </row>
    <row r="46" spans="1:7" x14ac:dyDescent="0.2">
      <c r="A46" s="293" t="s">
        <v>457</v>
      </c>
    </row>
    <row r="47" spans="1:7" x14ac:dyDescent="0.2">
      <c r="A47" s="293" t="s">
        <v>408</v>
      </c>
    </row>
    <row r="48" spans="1:7" ht="13.5" thickBot="1" x14ac:dyDescent="0.25"/>
    <row r="49" spans="1:7" ht="15" thickBot="1" x14ac:dyDescent="0.25">
      <c r="A49" s="282" t="s">
        <v>533</v>
      </c>
      <c r="B49" s="316" t="s">
        <v>540</v>
      </c>
      <c r="C49" s="317"/>
      <c r="D49" s="317"/>
      <c r="E49" s="318"/>
    </row>
    <row r="50" spans="1:7" ht="14.25" x14ac:dyDescent="0.2">
      <c r="A50" s="283"/>
      <c r="B50" s="284">
        <v>43891</v>
      </c>
      <c r="C50" s="284">
        <v>43983</v>
      </c>
      <c r="D50" s="284">
        <v>44075</v>
      </c>
      <c r="E50" s="284">
        <v>44166</v>
      </c>
      <c r="F50" s="285" t="s">
        <v>415</v>
      </c>
      <c r="G50" s="285" t="s">
        <v>185</v>
      </c>
    </row>
    <row r="51" spans="1:7" ht="14.25" x14ac:dyDescent="0.2">
      <c r="A51" s="283" t="s">
        <v>529</v>
      </c>
      <c r="B51" s="286"/>
      <c r="C51" s="287">
        <f>B55</f>
        <v>0</v>
      </c>
      <c r="D51" s="287"/>
      <c r="E51" s="287">
        <f>D55</f>
        <v>0</v>
      </c>
      <c r="F51" s="288"/>
      <c r="G51" s="288"/>
    </row>
    <row r="52" spans="1:7" ht="14.25" x14ac:dyDescent="0.2">
      <c r="A52" s="283" t="s">
        <v>537</v>
      </c>
      <c r="B52" s="286"/>
      <c r="C52" s="286"/>
      <c r="D52" s="286"/>
      <c r="E52" s="286"/>
      <c r="F52" s="288"/>
      <c r="G52" s="288"/>
    </row>
    <row r="53" spans="1:7" ht="14.25" x14ac:dyDescent="0.2">
      <c r="A53" s="283" t="s">
        <v>538</v>
      </c>
      <c r="B53" s="286"/>
      <c r="C53" s="286"/>
      <c r="D53" s="286"/>
      <c r="E53" s="286"/>
      <c r="F53" s="288"/>
      <c r="G53" s="288"/>
    </row>
    <row r="54" spans="1:7" ht="14.25" x14ac:dyDescent="0.2">
      <c r="A54" s="283" t="s">
        <v>539</v>
      </c>
      <c r="B54" s="286"/>
      <c r="C54" s="286"/>
      <c r="D54" s="286"/>
      <c r="E54" s="286"/>
      <c r="F54" s="288"/>
      <c r="G54" s="288"/>
    </row>
    <row r="55" spans="1:7" ht="15" thickBot="1" x14ac:dyDescent="0.25">
      <c r="A55" s="283" t="s">
        <v>532</v>
      </c>
      <c r="B55" s="290">
        <f>B51+B52-B53-B54</f>
        <v>0</v>
      </c>
      <c r="C55" s="290">
        <f t="shared" ref="C55:D55" si="3">C51+C52-C53-C54</f>
        <v>0</v>
      </c>
      <c r="D55" s="290">
        <f t="shared" si="3"/>
        <v>0</v>
      </c>
      <c r="E55" s="290">
        <f>E51+E52-E53-E54</f>
        <v>0</v>
      </c>
    </row>
    <row r="56" spans="1:7" ht="15" thickTop="1" x14ac:dyDescent="0.2">
      <c r="A56" s="283"/>
      <c r="B56" s="283"/>
      <c r="C56" s="283"/>
      <c r="D56" s="283"/>
      <c r="E56" s="283"/>
    </row>
    <row r="57" spans="1:7" x14ac:dyDescent="0.2">
      <c r="A57" s="202" t="s">
        <v>420</v>
      </c>
    </row>
    <row r="58" spans="1:7" x14ac:dyDescent="0.2">
      <c r="A58" s="203" t="s">
        <v>421</v>
      </c>
    </row>
    <row r="59" spans="1:7" x14ac:dyDescent="0.2">
      <c r="A59" s="293" t="s">
        <v>407</v>
      </c>
    </row>
    <row r="60" spans="1:7" x14ac:dyDescent="0.2">
      <c r="A60" s="293" t="s">
        <v>457</v>
      </c>
    </row>
    <row r="61" spans="1:7" x14ac:dyDescent="0.2">
      <c r="A61" s="293" t="s">
        <v>408</v>
      </c>
    </row>
  </sheetData>
  <mergeCells count="4">
    <mergeCell ref="B6:E6"/>
    <mergeCell ref="B19:E19"/>
    <mergeCell ref="B35:E35"/>
    <mergeCell ref="B49:E4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7"/>
  <sheetViews>
    <sheetView showZeros="0" zoomScaleNormal="100" workbookViewId="0">
      <selection activeCell="N28" sqref="N28"/>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
        <v>0</v>
      </c>
    </row>
    <row r="2" spans="1:5" s="2" customFormat="1" ht="18" x14ac:dyDescent="0.25">
      <c r="A2" s="7"/>
      <c r="B2" s="4"/>
      <c r="C2" s="4"/>
      <c r="D2" s="4"/>
      <c r="E2" s="4"/>
    </row>
    <row r="3" spans="1:5" s="2" customFormat="1" ht="18" x14ac:dyDescent="0.25">
      <c r="A3" s="8" t="s">
        <v>283</v>
      </c>
    </row>
    <row r="4" spans="1:5" s="2" customFormat="1" ht="18.75" thickBot="1" x14ac:dyDescent="0.3">
      <c r="A4" s="8"/>
    </row>
    <row r="5" spans="1:5" s="31" customFormat="1" ht="26.25" thickBot="1" x14ac:dyDescent="0.25">
      <c r="B5" s="66" t="s">
        <v>277</v>
      </c>
      <c r="C5" s="66" t="s">
        <v>278</v>
      </c>
      <c r="D5" s="67" t="s">
        <v>284</v>
      </c>
      <c r="E5" s="68"/>
    </row>
    <row r="6" spans="1:5" s="69" customFormat="1" x14ac:dyDescent="0.2">
      <c r="B6" s="70"/>
      <c r="C6" s="70"/>
      <c r="D6" s="71"/>
    </row>
    <row r="7" spans="1:5" s="73" customFormat="1" ht="51" x14ac:dyDescent="0.2">
      <c r="A7" s="3" t="s">
        <v>289</v>
      </c>
      <c r="B7" s="72"/>
      <c r="C7" s="72"/>
      <c r="D7" s="72"/>
    </row>
    <row r="8" spans="1:5" s="73" customFormat="1" x14ac:dyDescent="0.2">
      <c r="A8" s="3"/>
      <c r="B8" s="72"/>
      <c r="C8" s="72"/>
      <c r="D8" s="72"/>
    </row>
    <row r="9" spans="1:5" s="73" customFormat="1" ht="51" x14ac:dyDescent="0.2">
      <c r="A9" s="3" t="s">
        <v>290</v>
      </c>
      <c r="B9" s="72"/>
      <c r="C9" s="72"/>
      <c r="D9" s="72"/>
    </row>
    <row r="10" spans="1:5" s="73" customFormat="1" x14ac:dyDescent="0.2">
      <c r="A10" s="3"/>
      <c r="B10" s="72"/>
      <c r="C10" s="72"/>
      <c r="D10" s="72"/>
    </row>
    <row r="11" spans="1:5" s="73" customFormat="1" ht="25.5" x14ac:dyDescent="0.2">
      <c r="A11" s="3" t="s">
        <v>291</v>
      </c>
      <c r="B11" s="72"/>
      <c r="C11" s="72"/>
      <c r="D11" s="72"/>
    </row>
    <row r="12" spans="1:5" ht="13.5" thickBot="1" x14ac:dyDescent="0.25">
      <c r="A12" s="74"/>
      <c r="B12" s="75"/>
      <c r="C12" s="75"/>
      <c r="D12" s="75"/>
    </row>
    <row r="14" spans="1:5" x14ac:dyDescent="0.2">
      <c r="A14" t="s">
        <v>279</v>
      </c>
    </row>
    <row r="15" spans="1:5" x14ac:dyDescent="0.2">
      <c r="A15" t="s">
        <v>280</v>
      </c>
    </row>
    <row r="16" spans="1:5" x14ac:dyDescent="0.2">
      <c r="A16" t="s">
        <v>281</v>
      </c>
    </row>
    <row r="17" spans="1:1" x14ac:dyDescent="0.2">
      <c r="A17" t="s">
        <v>282</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61"/>
  <sheetViews>
    <sheetView zoomScaleNormal="100" workbookViewId="0">
      <selection activeCell="D14" sqref="D14"/>
    </sheetView>
  </sheetViews>
  <sheetFormatPr defaultColWidth="12.5703125" defaultRowHeight="15" x14ac:dyDescent="0.2"/>
  <cols>
    <col min="1" max="1" width="58.7109375" style="78" customWidth="1"/>
    <col min="2" max="3" width="15.5703125" style="78" customWidth="1"/>
    <col min="4" max="4" width="36.140625" style="78" customWidth="1"/>
    <col min="5" max="5" width="12.5703125" style="78" customWidth="1"/>
    <col min="6" max="16384" width="12.5703125" style="78"/>
  </cols>
  <sheetData>
    <row r="1" spans="1:4" ht="18" x14ac:dyDescent="0.25">
      <c r="A1" s="6" t="s">
        <v>0</v>
      </c>
    </row>
    <row r="3" spans="1:4" ht="18.75" thickBot="1" x14ac:dyDescent="0.3">
      <c r="A3" s="8" t="s">
        <v>181</v>
      </c>
    </row>
    <row r="4" spans="1:4" ht="16.5" thickBot="1" x14ac:dyDescent="0.3">
      <c r="A4" s="79" t="s">
        <v>174</v>
      </c>
      <c r="B4" s="80" t="s">
        <v>161</v>
      </c>
      <c r="C4" s="80" t="s">
        <v>162</v>
      </c>
      <c r="D4" s="81" t="s">
        <v>175</v>
      </c>
    </row>
    <row r="5" spans="1:4" x14ac:dyDescent="0.2">
      <c r="A5" s="82" t="s">
        <v>183</v>
      </c>
      <c r="B5" s="83"/>
      <c r="C5" s="84"/>
      <c r="D5" s="85"/>
    </row>
    <row r="6" spans="1:4" x14ac:dyDescent="0.2">
      <c r="A6" s="86" t="s">
        <v>205</v>
      </c>
      <c r="B6" s="87">
        <f>B5-B7</f>
        <v>0</v>
      </c>
      <c r="C6" s="88"/>
      <c r="D6" s="89"/>
    </row>
    <row r="7" spans="1:4" ht="15.75" thickBot="1" x14ac:dyDescent="0.25">
      <c r="A7" s="90" t="s">
        <v>182</v>
      </c>
      <c r="B7" s="91">
        <f>B8+B9</f>
        <v>0</v>
      </c>
      <c r="C7" s="88"/>
      <c r="D7" s="92"/>
    </row>
    <row r="8" spans="1:4" ht="15.75" thickBot="1" x14ac:dyDescent="0.25">
      <c r="A8" s="93" t="s">
        <v>176</v>
      </c>
      <c r="B8" s="94"/>
      <c r="C8" s="95"/>
      <c r="D8" s="96"/>
    </row>
    <row r="9" spans="1:4" x14ac:dyDescent="0.2">
      <c r="A9" s="97" t="s">
        <v>225</v>
      </c>
      <c r="B9" s="98"/>
      <c r="C9" s="99"/>
      <c r="D9" s="97"/>
    </row>
    <row r="10" spans="1:4" ht="15.75" thickBot="1" x14ac:dyDescent="0.25">
      <c r="A10" s="90" t="s">
        <v>205</v>
      </c>
      <c r="B10" s="100">
        <f>B9-B11</f>
        <v>0</v>
      </c>
      <c r="C10" s="101">
        <f>C11</f>
        <v>0</v>
      </c>
      <c r="D10" s="102"/>
    </row>
    <row r="11" spans="1:4" x14ac:dyDescent="0.2">
      <c r="A11" s="97" t="s">
        <v>184</v>
      </c>
      <c r="B11" s="103">
        <f>SUM(B12:B16)</f>
        <v>0</v>
      </c>
      <c r="C11" s="104">
        <f>C12+C13+C14+C15+C16</f>
        <v>0</v>
      </c>
      <c r="D11" s="97"/>
    </row>
    <row r="12" spans="1:4" x14ac:dyDescent="0.2">
      <c r="A12" s="86" t="s">
        <v>201</v>
      </c>
      <c r="B12" s="105">
        <f>B17</f>
        <v>0</v>
      </c>
      <c r="C12" s="106">
        <f>C17</f>
        <v>0</v>
      </c>
      <c r="D12" s="107"/>
    </row>
    <row r="13" spans="1:4" x14ac:dyDescent="0.2">
      <c r="A13" s="86" t="s">
        <v>260</v>
      </c>
      <c r="B13" s="108"/>
      <c r="C13" s="109"/>
      <c r="D13" s="107"/>
    </row>
    <row r="14" spans="1:4" x14ac:dyDescent="0.2">
      <c r="A14" s="86" t="s">
        <v>261</v>
      </c>
      <c r="B14" s="108"/>
      <c r="C14" s="109"/>
      <c r="D14" s="107"/>
    </row>
    <row r="15" spans="1:4" x14ac:dyDescent="0.2">
      <c r="A15" s="86" t="s">
        <v>262</v>
      </c>
      <c r="B15" s="108"/>
      <c r="C15" s="109"/>
      <c r="D15" s="107"/>
    </row>
    <row r="16" spans="1:4" ht="15.75" thickBot="1" x14ac:dyDescent="0.25">
      <c r="A16" s="90" t="s">
        <v>263</v>
      </c>
      <c r="B16" s="110"/>
      <c r="C16" s="111"/>
      <c r="D16" s="102"/>
    </row>
    <row r="17" spans="1:5" x14ac:dyDescent="0.2">
      <c r="A17" s="82" t="s">
        <v>227</v>
      </c>
      <c r="B17" s="112">
        <f>B18+B19+B20</f>
        <v>0</v>
      </c>
      <c r="C17" s="113">
        <f>C18+C19+C20</f>
        <v>0</v>
      </c>
      <c r="D17" s="82"/>
    </row>
    <row r="18" spans="1:5" x14ac:dyDescent="0.2">
      <c r="A18" s="86" t="s">
        <v>202</v>
      </c>
      <c r="B18" s="114"/>
      <c r="C18" s="115"/>
      <c r="D18" s="107"/>
    </row>
    <row r="19" spans="1:5" x14ac:dyDescent="0.2">
      <c r="A19" s="86" t="s">
        <v>203</v>
      </c>
      <c r="B19" s="114"/>
      <c r="C19" s="115"/>
      <c r="D19" s="107"/>
    </row>
    <row r="20" spans="1:5" ht="15.75" thickBot="1" x14ac:dyDescent="0.25">
      <c r="A20" s="90" t="s">
        <v>204</v>
      </c>
      <c r="B20" s="116"/>
      <c r="C20" s="117"/>
      <c r="D20" s="102"/>
    </row>
    <row r="22" spans="1:5" ht="15.75" x14ac:dyDescent="0.25">
      <c r="A22" s="204" t="s">
        <v>422</v>
      </c>
    </row>
    <row r="23" spans="1:5" x14ac:dyDescent="0.2">
      <c r="A23" s="203" t="s">
        <v>421</v>
      </c>
    </row>
    <row r="24" spans="1:5" x14ac:dyDescent="0.2">
      <c r="A24" s="140" t="s">
        <v>206</v>
      </c>
    </row>
    <row r="25" spans="1:5" x14ac:dyDescent="0.2">
      <c r="A25" s="140" t="s">
        <v>407</v>
      </c>
    </row>
    <row r="26" spans="1:5" x14ac:dyDescent="0.2">
      <c r="A26" s="140" t="s">
        <v>408</v>
      </c>
    </row>
    <row r="27" spans="1:5" x14ac:dyDescent="0.2">
      <c r="A27" s="140" t="s">
        <v>413</v>
      </c>
    </row>
    <row r="31" spans="1:5" ht="18" x14ac:dyDescent="0.25">
      <c r="A31" s="162" t="s">
        <v>414</v>
      </c>
      <c r="B31" s="162"/>
      <c r="C31" s="162"/>
      <c r="D31" s="162"/>
      <c r="E31" s="163"/>
    </row>
    <row r="32" spans="1:5" x14ac:dyDescent="0.2">
      <c r="A32" s="140"/>
      <c r="B32" s="140"/>
      <c r="C32" s="140"/>
      <c r="D32" s="140"/>
      <c r="E32" s="140"/>
    </row>
    <row r="33" spans="1:5" x14ac:dyDescent="0.2">
      <c r="A33" s="140"/>
      <c r="B33" s="140"/>
      <c r="C33" s="140"/>
      <c r="D33" s="140"/>
      <c r="E33" s="140"/>
    </row>
    <row r="34" spans="1:5" ht="18" x14ac:dyDescent="0.25">
      <c r="A34" s="6" t="s">
        <v>0</v>
      </c>
      <c r="B34" s="140"/>
      <c r="C34" s="140"/>
      <c r="D34" s="140"/>
      <c r="E34" s="140"/>
    </row>
    <row r="35" spans="1:5" ht="18" x14ac:dyDescent="0.25">
      <c r="A35" s="164"/>
      <c r="B35" s="140"/>
      <c r="C35" s="140"/>
      <c r="D35" s="140"/>
      <c r="E35" s="140"/>
    </row>
    <row r="36" spans="1:5" ht="18.75" thickBot="1" x14ac:dyDescent="0.3">
      <c r="A36" s="8" t="s">
        <v>181</v>
      </c>
      <c r="B36" s="140"/>
      <c r="C36" s="140"/>
      <c r="D36" s="140"/>
      <c r="E36" s="140"/>
    </row>
    <row r="37" spans="1:5" ht="15.75" thickBot="1" x14ac:dyDescent="0.25">
      <c r="A37" s="165" t="s">
        <v>174</v>
      </c>
      <c r="B37" s="166" t="s">
        <v>161</v>
      </c>
      <c r="C37" s="166" t="s">
        <v>162</v>
      </c>
      <c r="D37" s="166" t="s">
        <v>415</v>
      </c>
      <c r="E37" s="167" t="s">
        <v>185</v>
      </c>
    </row>
    <row r="38" spans="1:5" x14ac:dyDescent="0.2">
      <c r="A38" s="168" t="s">
        <v>183</v>
      </c>
      <c r="B38" s="169"/>
      <c r="C38" s="170"/>
      <c r="D38" s="171"/>
      <c r="E38" s="172"/>
    </row>
    <row r="39" spans="1:5" x14ac:dyDescent="0.2">
      <c r="A39" s="173" t="s">
        <v>205</v>
      </c>
      <c r="B39" s="174">
        <f>B38-B40</f>
        <v>0</v>
      </c>
      <c r="C39" s="175"/>
      <c r="D39" s="171"/>
      <c r="E39" s="172"/>
    </row>
    <row r="40" spans="1:5" ht="15.75" thickBot="1" x14ac:dyDescent="0.25">
      <c r="A40" s="176" t="s">
        <v>416</v>
      </c>
      <c r="B40" s="177">
        <f>B41+B42</f>
        <v>0</v>
      </c>
      <c r="C40" s="175"/>
      <c r="D40" s="171"/>
      <c r="E40" s="172"/>
    </row>
    <row r="41" spans="1:5" ht="15.75" thickBot="1" x14ac:dyDescent="0.25">
      <c r="A41" s="178" t="s">
        <v>417</v>
      </c>
      <c r="B41" s="179"/>
      <c r="C41" s="180"/>
      <c r="D41" s="171"/>
      <c r="E41" s="172"/>
    </row>
    <row r="42" spans="1:5" x14ac:dyDescent="0.2">
      <c r="A42" s="181" t="s">
        <v>418</v>
      </c>
      <c r="B42" s="182"/>
      <c r="C42" s="183"/>
      <c r="D42" s="171"/>
      <c r="E42" s="172"/>
    </row>
    <row r="43" spans="1:5" ht="15.75" thickBot="1" x14ac:dyDescent="0.25">
      <c r="A43" s="176" t="s">
        <v>205</v>
      </c>
      <c r="B43" s="184">
        <f>B42-B44</f>
        <v>0</v>
      </c>
      <c r="C43" s="185">
        <f>C44</f>
        <v>0</v>
      </c>
      <c r="D43" s="171"/>
      <c r="E43" s="172"/>
    </row>
    <row r="44" spans="1:5" x14ac:dyDescent="0.2">
      <c r="A44" s="181" t="s">
        <v>184</v>
      </c>
      <c r="B44" s="186">
        <f>SUM(B45:B49)</f>
        <v>0</v>
      </c>
      <c r="C44" s="187">
        <f>C45+C46+C47+C48+C49</f>
        <v>0</v>
      </c>
      <c r="D44" s="171"/>
      <c r="E44" s="172"/>
    </row>
    <row r="45" spans="1:5" x14ac:dyDescent="0.2">
      <c r="A45" s="173" t="s">
        <v>201</v>
      </c>
      <c r="B45" s="188">
        <f>B50</f>
        <v>0</v>
      </c>
      <c r="C45" s="189">
        <f>C50</f>
        <v>0</v>
      </c>
      <c r="D45" s="171"/>
      <c r="E45" s="172"/>
    </row>
    <row r="46" spans="1:5" x14ac:dyDescent="0.2">
      <c r="A46" s="173" t="s">
        <v>260</v>
      </c>
      <c r="B46" s="190"/>
      <c r="C46" s="191"/>
      <c r="D46" s="171"/>
      <c r="E46" s="172"/>
    </row>
    <row r="47" spans="1:5" x14ac:dyDescent="0.2">
      <c r="A47" s="173" t="s">
        <v>261</v>
      </c>
      <c r="B47" s="190"/>
      <c r="C47" s="191"/>
      <c r="D47" s="171"/>
      <c r="E47" s="172"/>
    </row>
    <row r="48" spans="1:5" x14ac:dyDescent="0.2">
      <c r="A48" s="173" t="s">
        <v>262</v>
      </c>
      <c r="B48" s="190"/>
      <c r="C48" s="191"/>
      <c r="D48" s="171"/>
      <c r="E48" s="172"/>
    </row>
    <row r="49" spans="1:5" ht="15.75" thickBot="1" x14ac:dyDescent="0.25">
      <c r="A49" s="176" t="s">
        <v>263</v>
      </c>
      <c r="B49" s="192"/>
      <c r="C49" s="193"/>
      <c r="D49" s="171"/>
      <c r="E49" s="172"/>
    </row>
    <row r="50" spans="1:5" x14ac:dyDescent="0.2">
      <c r="A50" s="168" t="s">
        <v>227</v>
      </c>
      <c r="B50" s="194">
        <f>B51+B52+B53</f>
        <v>0</v>
      </c>
      <c r="C50" s="195">
        <f>C51+C52+C53</f>
        <v>0</v>
      </c>
      <c r="D50" s="171"/>
      <c r="E50" s="172"/>
    </row>
    <row r="51" spans="1:5" x14ac:dyDescent="0.2">
      <c r="A51" s="173" t="s">
        <v>202</v>
      </c>
      <c r="B51" s="196"/>
      <c r="C51" s="197"/>
      <c r="D51" s="171"/>
      <c r="E51" s="172"/>
    </row>
    <row r="52" spans="1:5" x14ac:dyDescent="0.2">
      <c r="A52" s="173" t="s">
        <v>203</v>
      </c>
      <c r="B52" s="196"/>
      <c r="C52" s="197"/>
      <c r="D52" s="171"/>
      <c r="E52" s="172"/>
    </row>
    <row r="53" spans="1:5" ht="15.75" thickBot="1" x14ac:dyDescent="0.25">
      <c r="A53" s="176" t="s">
        <v>204</v>
      </c>
      <c r="B53" s="198"/>
      <c r="C53" s="199"/>
      <c r="D53" s="200"/>
      <c r="E53" s="201"/>
    </row>
    <row r="54" spans="1:5" x14ac:dyDescent="0.2">
      <c r="A54" s="140"/>
      <c r="B54" s="140"/>
      <c r="C54" s="140"/>
      <c r="D54" s="140"/>
      <c r="E54" s="140"/>
    </row>
    <row r="55" spans="1:5" x14ac:dyDescent="0.2">
      <c r="A55" s="140" t="s">
        <v>419</v>
      </c>
      <c r="B55" s="140"/>
      <c r="C55" s="140"/>
      <c r="D55" s="140"/>
      <c r="E55" s="140"/>
    </row>
    <row r="56" spans="1:5" x14ac:dyDescent="0.2">
      <c r="A56" s="140"/>
      <c r="B56" s="140"/>
      <c r="C56" s="140"/>
      <c r="D56" s="140"/>
      <c r="E56" s="140"/>
    </row>
    <row r="57" spans="1:5" x14ac:dyDescent="0.2">
      <c r="A57" s="202" t="s">
        <v>420</v>
      </c>
      <c r="B57" s="140"/>
      <c r="C57" s="140"/>
      <c r="D57" s="140"/>
      <c r="E57" s="140"/>
    </row>
    <row r="58" spans="1:5" x14ac:dyDescent="0.2">
      <c r="A58" s="203" t="s">
        <v>421</v>
      </c>
      <c r="B58" s="140"/>
      <c r="C58" s="140"/>
      <c r="D58" s="140"/>
      <c r="E58" s="140"/>
    </row>
    <row r="59" spans="1:5" x14ac:dyDescent="0.2">
      <c r="A59" s="140" t="s">
        <v>407</v>
      </c>
      <c r="B59" s="140"/>
      <c r="C59" s="140"/>
      <c r="D59" s="140"/>
      <c r="E59" s="140"/>
    </row>
    <row r="60" spans="1:5" x14ac:dyDescent="0.2">
      <c r="A60" s="140" t="s">
        <v>408</v>
      </c>
      <c r="B60" s="140"/>
      <c r="C60" s="140"/>
      <c r="D60" s="140"/>
      <c r="E60" s="140"/>
    </row>
    <row r="61" spans="1:5" x14ac:dyDescent="0.2">
      <c r="A61" s="140" t="s">
        <v>413</v>
      </c>
      <c r="B61" s="140"/>
      <c r="C61" s="140"/>
      <c r="D61" s="140"/>
      <c r="E61" s="140"/>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D45"/>
  <sheetViews>
    <sheetView topLeftCell="A13" zoomScaleNormal="100" workbookViewId="0">
      <selection activeCell="F32" sqref="F32"/>
    </sheetView>
  </sheetViews>
  <sheetFormatPr defaultColWidth="12.5703125" defaultRowHeight="15" x14ac:dyDescent="0.2"/>
  <cols>
    <col min="1" max="1" width="53.140625" style="78" bestFit="1" customWidth="1"/>
    <col min="2" max="2" width="15.5703125" style="78" customWidth="1"/>
    <col min="3" max="3" width="36.140625" style="78" customWidth="1"/>
    <col min="4" max="4" width="12.5703125" style="78" customWidth="1"/>
    <col min="5" max="16384" width="12.5703125" style="78"/>
  </cols>
  <sheetData>
    <row r="1" spans="1:4" ht="18" x14ac:dyDescent="0.25">
      <c r="A1" s="6" t="s">
        <v>0</v>
      </c>
    </row>
    <row r="3" spans="1:4" ht="18.75" thickBot="1" x14ac:dyDescent="0.3">
      <c r="A3" s="8" t="s">
        <v>228</v>
      </c>
    </row>
    <row r="4" spans="1:4" ht="16.5" thickBot="1" x14ac:dyDescent="0.3">
      <c r="A4" s="79" t="s">
        <v>174</v>
      </c>
      <c r="B4" s="80" t="s">
        <v>161</v>
      </c>
      <c r="C4" s="81" t="s">
        <v>175</v>
      </c>
    </row>
    <row r="5" spans="1:4" x14ac:dyDescent="0.2">
      <c r="A5" s="119" t="s">
        <v>233</v>
      </c>
      <c r="B5" s="120">
        <f>SUMIF('G-4.1 SG&amp;A listing'!C:C,"Yes",'G-4.1 SG&amp;A listing'!E:E)</f>
        <v>0</v>
      </c>
      <c r="C5" s="121" t="s">
        <v>292</v>
      </c>
    </row>
    <row r="6" spans="1:4" ht="15.75" thickBot="1" x14ac:dyDescent="0.25">
      <c r="A6" s="122" t="s">
        <v>205</v>
      </c>
      <c r="B6" s="123">
        <f>B5-B7</f>
        <v>0</v>
      </c>
      <c r="C6" s="124"/>
    </row>
    <row r="7" spans="1:4" x14ac:dyDescent="0.2">
      <c r="A7" s="119" t="s">
        <v>234</v>
      </c>
      <c r="B7" s="120">
        <f>SUM(B8:B12)</f>
        <v>0</v>
      </c>
      <c r="C7" s="121"/>
    </row>
    <row r="8" spans="1:4" x14ac:dyDescent="0.2">
      <c r="A8" s="125" t="s">
        <v>230</v>
      </c>
      <c r="B8" s="126"/>
      <c r="C8" s="89"/>
    </row>
    <row r="9" spans="1:4" x14ac:dyDescent="0.2">
      <c r="A9" s="125" t="s">
        <v>229</v>
      </c>
      <c r="B9" s="126"/>
      <c r="C9" s="89"/>
    </row>
    <row r="10" spans="1:4" x14ac:dyDescent="0.2">
      <c r="A10" s="125" t="s">
        <v>235</v>
      </c>
      <c r="B10" s="127"/>
      <c r="C10" s="89"/>
    </row>
    <row r="11" spans="1:4" x14ac:dyDescent="0.2">
      <c r="A11" s="125" t="s">
        <v>259</v>
      </c>
      <c r="B11" s="127"/>
      <c r="C11" s="89"/>
    </row>
    <row r="12" spans="1:4" ht="15.75" thickBot="1" x14ac:dyDescent="0.25">
      <c r="A12" s="128" t="s">
        <v>236</v>
      </c>
      <c r="B12" s="129"/>
      <c r="C12" s="92"/>
    </row>
    <row r="14" spans="1:4" ht="15.75" x14ac:dyDescent="0.25">
      <c r="A14" s="118" t="s">
        <v>422</v>
      </c>
    </row>
    <row r="15" spans="1:4" x14ac:dyDescent="0.2">
      <c r="A15" s="140" t="s">
        <v>206</v>
      </c>
    </row>
    <row r="16" spans="1:4" x14ac:dyDescent="0.2">
      <c r="A16" s="203" t="s">
        <v>421</v>
      </c>
      <c r="B16" s="140"/>
      <c r="C16" s="140"/>
      <c r="D16" s="140"/>
    </row>
    <row r="17" spans="1:4" x14ac:dyDescent="0.2">
      <c r="A17" s="140" t="s">
        <v>407</v>
      </c>
      <c r="B17" s="140"/>
      <c r="C17" s="140"/>
      <c r="D17" s="140"/>
    </row>
    <row r="18" spans="1:4" x14ac:dyDescent="0.2">
      <c r="A18" s="140" t="s">
        <v>408</v>
      </c>
      <c r="B18" s="140"/>
      <c r="C18" s="140"/>
      <c r="D18" s="140"/>
    </row>
    <row r="19" spans="1:4" x14ac:dyDescent="0.2">
      <c r="A19" s="140" t="s">
        <v>413</v>
      </c>
      <c r="B19" s="140"/>
      <c r="C19" s="140"/>
      <c r="D19" s="140"/>
    </row>
    <row r="20" spans="1:4" x14ac:dyDescent="0.2">
      <c r="A20" s="140"/>
      <c r="B20" s="140"/>
      <c r="C20" s="140"/>
      <c r="D20" s="140"/>
    </row>
    <row r="21" spans="1:4" x14ac:dyDescent="0.2">
      <c r="A21" s="140"/>
      <c r="B21" s="140"/>
      <c r="C21" s="140"/>
      <c r="D21" s="140"/>
    </row>
    <row r="22" spans="1:4" x14ac:dyDescent="0.2">
      <c r="A22" s="140"/>
      <c r="B22" s="140"/>
      <c r="C22" s="140"/>
      <c r="D22" s="140"/>
    </row>
    <row r="23" spans="1:4" x14ac:dyDescent="0.2">
      <c r="A23" s="140"/>
      <c r="B23" s="140"/>
      <c r="C23" s="140"/>
      <c r="D23" s="140"/>
    </row>
    <row r="24" spans="1:4" ht="18" x14ac:dyDescent="0.25">
      <c r="A24" s="162" t="s">
        <v>423</v>
      </c>
      <c r="B24" s="162"/>
      <c r="C24" s="162"/>
      <c r="D24" s="162"/>
    </row>
    <row r="25" spans="1:4" x14ac:dyDescent="0.2">
      <c r="A25" s="140"/>
      <c r="B25" s="140"/>
      <c r="C25" s="140"/>
      <c r="D25" s="140"/>
    </row>
    <row r="26" spans="1:4" ht="18" x14ac:dyDescent="0.25">
      <c r="A26" s="6" t="s">
        <v>0</v>
      </c>
      <c r="B26" s="140"/>
      <c r="C26" s="140"/>
      <c r="D26" s="140"/>
    </row>
    <row r="27" spans="1:4" ht="18" x14ac:dyDescent="0.25">
      <c r="A27" s="164"/>
      <c r="B27" s="140"/>
      <c r="C27" s="140"/>
      <c r="D27" s="140"/>
    </row>
    <row r="28" spans="1:4" ht="18.75" thickBot="1" x14ac:dyDescent="0.3">
      <c r="A28" s="8" t="s">
        <v>228</v>
      </c>
      <c r="B28" s="140"/>
      <c r="C28" s="140"/>
      <c r="D28" s="140"/>
    </row>
    <row r="29" spans="1:4" ht="15.75" thickBot="1" x14ac:dyDescent="0.25">
      <c r="A29" s="165" t="s">
        <v>174</v>
      </c>
      <c r="B29" s="166" t="s">
        <v>161</v>
      </c>
      <c r="C29" s="166" t="s">
        <v>415</v>
      </c>
      <c r="D29" s="166" t="s">
        <v>185</v>
      </c>
    </row>
    <row r="30" spans="1:4" x14ac:dyDescent="0.2">
      <c r="A30" s="205" t="s">
        <v>233</v>
      </c>
      <c r="B30" s="206">
        <f>SUMIF('G-4.1 SG&amp;A listing'!C:C,"Yes",'G-4.1 SG&amp;A listing'!F:F)</f>
        <v>0</v>
      </c>
      <c r="C30" s="207" t="s">
        <v>424</v>
      </c>
      <c r="D30" s="207"/>
    </row>
    <row r="31" spans="1:4" ht="15.75" thickBot="1" x14ac:dyDescent="0.25">
      <c r="A31" s="208" t="s">
        <v>205</v>
      </c>
      <c r="B31" s="209">
        <f>B30-B32</f>
        <v>0</v>
      </c>
      <c r="C31" s="210"/>
      <c r="D31" s="210"/>
    </row>
    <row r="32" spans="1:4" x14ac:dyDescent="0.2">
      <c r="A32" s="205" t="s">
        <v>234</v>
      </c>
      <c r="B32" s="206">
        <f>SUM(B33:B37)</f>
        <v>0</v>
      </c>
      <c r="C32" s="207"/>
      <c r="D32" s="207"/>
    </row>
    <row r="33" spans="1:4" x14ac:dyDescent="0.2">
      <c r="A33" s="211" t="s">
        <v>230</v>
      </c>
      <c r="B33" s="212"/>
      <c r="C33" s="213"/>
      <c r="D33" s="213"/>
    </row>
    <row r="34" spans="1:4" x14ac:dyDescent="0.2">
      <c r="A34" s="211" t="s">
        <v>229</v>
      </c>
      <c r="B34" s="212"/>
      <c r="C34" s="213"/>
      <c r="D34" s="213"/>
    </row>
    <row r="35" spans="1:4" x14ac:dyDescent="0.2">
      <c r="A35" s="211" t="s">
        <v>235</v>
      </c>
      <c r="B35" s="214"/>
      <c r="C35" s="213"/>
      <c r="D35" s="213"/>
    </row>
    <row r="36" spans="1:4" x14ac:dyDescent="0.2">
      <c r="A36" s="211" t="s">
        <v>259</v>
      </c>
      <c r="B36" s="214"/>
      <c r="C36" s="213"/>
      <c r="D36" s="213"/>
    </row>
    <row r="37" spans="1:4" ht="15.75" thickBot="1" x14ac:dyDescent="0.25">
      <c r="A37" s="215" t="s">
        <v>236</v>
      </c>
      <c r="B37" s="216"/>
      <c r="C37" s="217"/>
      <c r="D37" s="217"/>
    </row>
    <row r="38" spans="1:4" x14ac:dyDescent="0.2">
      <c r="A38" s="140"/>
      <c r="B38" s="140"/>
      <c r="C38" s="140"/>
      <c r="D38" s="140"/>
    </row>
    <row r="39" spans="1:4" x14ac:dyDescent="0.2">
      <c r="A39" s="140" t="s">
        <v>419</v>
      </c>
      <c r="B39" s="140"/>
      <c r="C39" s="140"/>
      <c r="D39" s="140"/>
    </row>
    <row r="40" spans="1:4" x14ac:dyDescent="0.2">
      <c r="A40" s="140"/>
      <c r="B40" s="140"/>
      <c r="C40" s="140"/>
      <c r="D40" s="140"/>
    </row>
    <row r="41" spans="1:4" x14ac:dyDescent="0.2">
      <c r="A41" s="202" t="s">
        <v>420</v>
      </c>
      <c r="B41" s="140"/>
      <c r="C41" s="140"/>
      <c r="D41" s="140"/>
    </row>
    <row r="42" spans="1:4" x14ac:dyDescent="0.2">
      <c r="A42" s="203" t="s">
        <v>421</v>
      </c>
      <c r="B42" s="140"/>
      <c r="C42" s="140"/>
      <c r="D42" s="140"/>
    </row>
    <row r="43" spans="1:4" x14ac:dyDescent="0.2">
      <c r="A43" s="140" t="s">
        <v>407</v>
      </c>
      <c r="B43" s="140"/>
      <c r="C43" s="140"/>
      <c r="D43" s="140"/>
    </row>
    <row r="44" spans="1:4" x14ac:dyDescent="0.2">
      <c r="A44" s="140" t="s">
        <v>408</v>
      </c>
      <c r="B44" s="140"/>
      <c r="C44" s="140"/>
      <c r="D44" s="140"/>
    </row>
    <row r="45" spans="1:4" x14ac:dyDescent="0.2">
      <c r="A45" s="140" t="s">
        <v>413</v>
      </c>
      <c r="B45" s="140"/>
      <c r="C45" s="140"/>
      <c r="D45" s="140"/>
    </row>
  </sheetData>
  <pageMargins left="0.25" right="0.25" top="0.75" bottom="0.75" header="0.3" footer="0.3"/>
  <pageSetup paperSize="9" scale="60"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54"/>
  <sheetViews>
    <sheetView showZeros="0" zoomScaleNormal="100" workbookViewId="0">
      <selection activeCell="R22" sqref="R22"/>
    </sheetView>
  </sheetViews>
  <sheetFormatPr defaultRowHeight="12.75" x14ac:dyDescent="0.2"/>
  <cols>
    <col min="1" max="1" width="20.7109375" style="10" customWidth="1"/>
    <col min="2" max="39" width="10.7109375" customWidth="1"/>
    <col min="41" max="47" width="15" customWidth="1"/>
  </cols>
  <sheetData>
    <row r="1" spans="1:47" s="2" customFormat="1" ht="18" x14ac:dyDescent="0.25">
      <c r="A1" s="6" t="s">
        <v>0</v>
      </c>
    </row>
    <row r="2" spans="1:47" s="2" customFormat="1" ht="18" x14ac:dyDescent="0.25">
      <c r="A2" s="7"/>
      <c r="B2" s="4"/>
      <c r="C2" s="4"/>
      <c r="D2" s="4"/>
      <c r="E2" s="4"/>
      <c r="F2" s="4"/>
      <c r="G2" s="4"/>
      <c r="H2" s="4"/>
      <c r="I2" s="4"/>
      <c r="J2" s="4"/>
    </row>
    <row r="3" spans="1:47" s="2" customFormat="1" ht="18" x14ac:dyDescent="0.25">
      <c r="A3" s="8" t="s">
        <v>300</v>
      </c>
    </row>
    <row r="4" spans="1:47" s="2" customFormat="1" ht="18" x14ac:dyDescent="0.25">
      <c r="A4" s="21"/>
      <c r="B4" s="22"/>
      <c r="C4" s="22"/>
      <c r="D4" s="22"/>
      <c r="E4" s="22"/>
      <c r="F4" s="22"/>
      <c r="G4" s="22"/>
      <c r="H4" s="22"/>
      <c r="I4" s="22"/>
      <c r="J4" s="22"/>
      <c r="K4" s="22"/>
      <c r="L4" s="22"/>
      <c r="M4" s="22"/>
      <c r="N4" s="22"/>
      <c r="O4" s="22"/>
      <c r="P4" s="22"/>
      <c r="Q4" s="22"/>
      <c r="R4" s="22"/>
      <c r="S4" s="22"/>
      <c r="T4" s="22"/>
      <c r="U4" s="22"/>
      <c r="V4" s="22"/>
      <c r="W4" s="22"/>
      <c r="X4" s="22"/>
      <c r="AD4" s="22"/>
      <c r="AE4" s="22"/>
      <c r="AG4" s="22"/>
      <c r="AI4" s="22"/>
      <c r="AK4" s="22"/>
      <c r="AL4" s="22"/>
      <c r="AM4" s="22"/>
      <c r="AN4" s="22"/>
      <c r="AP4" s="22"/>
    </row>
    <row r="5" spans="1:47" s="23" customFormat="1" ht="72.75" customHeight="1" x14ac:dyDescent="0.2">
      <c r="A5" s="21" t="s">
        <v>83</v>
      </c>
      <c r="B5" s="21" t="s">
        <v>328</v>
      </c>
      <c r="C5" s="22" t="s">
        <v>84</v>
      </c>
      <c r="D5" s="61" t="s">
        <v>303</v>
      </c>
      <c r="E5" s="61" t="s">
        <v>304</v>
      </c>
      <c r="F5" s="61" t="s">
        <v>305</v>
      </c>
      <c r="G5" s="61" t="s">
        <v>306</v>
      </c>
      <c r="H5" s="22" t="s">
        <v>238</v>
      </c>
      <c r="I5" s="22" t="s">
        <v>267</v>
      </c>
      <c r="J5" s="22" t="s">
        <v>85</v>
      </c>
      <c r="K5" s="22" t="s">
        <v>86</v>
      </c>
      <c r="L5" s="22" t="s">
        <v>87</v>
      </c>
      <c r="M5" s="22" t="s">
        <v>88</v>
      </c>
      <c r="N5" s="22" t="s">
        <v>105</v>
      </c>
      <c r="O5" s="22" t="s">
        <v>89</v>
      </c>
      <c r="P5" s="22" t="s">
        <v>101</v>
      </c>
      <c r="Q5" s="22" t="s">
        <v>112</v>
      </c>
      <c r="R5" s="22" t="s">
        <v>307</v>
      </c>
      <c r="S5" s="22" t="s">
        <v>308</v>
      </c>
      <c r="T5" s="22" t="s">
        <v>91</v>
      </c>
      <c r="U5" s="22" t="s">
        <v>138</v>
      </c>
      <c r="V5" s="22" t="s">
        <v>77</v>
      </c>
      <c r="W5" s="22" t="s">
        <v>78</v>
      </c>
      <c r="X5" s="22" t="s">
        <v>92</v>
      </c>
      <c r="Y5" s="22" t="s">
        <v>94</v>
      </c>
      <c r="Z5" s="22" t="s">
        <v>110</v>
      </c>
      <c r="AA5" s="22" t="s">
        <v>80</v>
      </c>
      <c r="AB5" s="22" t="s">
        <v>115</v>
      </c>
      <c r="AC5" s="22" t="s">
        <v>81</v>
      </c>
      <c r="AD5" s="22" t="s">
        <v>116</v>
      </c>
      <c r="AE5" s="22" t="s">
        <v>82</v>
      </c>
      <c r="AF5" s="22" t="s">
        <v>117</v>
      </c>
      <c r="AG5" s="22" t="s">
        <v>98</v>
      </c>
      <c r="AH5" s="22" t="s">
        <v>118</v>
      </c>
      <c r="AI5" s="22" t="s">
        <v>99</v>
      </c>
      <c r="AJ5" s="22" t="s">
        <v>119</v>
      </c>
      <c r="AK5" s="22" t="s">
        <v>120</v>
      </c>
      <c r="AL5" s="22" t="s">
        <v>121</v>
      </c>
      <c r="AM5" s="22" t="s">
        <v>276</v>
      </c>
      <c r="AN5" s="22" t="s">
        <v>275</v>
      </c>
      <c r="AO5" s="77" t="s">
        <v>425</v>
      </c>
      <c r="AP5" s="77" t="s">
        <v>426</v>
      </c>
      <c r="AQ5" s="77" t="s">
        <v>334</v>
      </c>
      <c r="AR5" s="77" t="s">
        <v>335</v>
      </c>
      <c r="AS5" s="77" t="s">
        <v>336</v>
      </c>
      <c r="AT5" s="77" t="s">
        <v>427</v>
      </c>
      <c r="AU5" s="77" t="s">
        <v>428</v>
      </c>
    </row>
    <row r="6" spans="1:47" s="19" customFormat="1" x14ac:dyDescent="0.2">
      <c r="A6" s="19" t="s">
        <v>50</v>
      </c>
      <c r="B6" s="19" t="s">
        <v>242</v>
      </c>
      <c r="C6" s="19" t="s">
        <v>51</v>
      </c>
      <c r="D6" s="19" t="s">
        <v>240</v>
      </c>
      <c r="E6" s="19" t="s">
        <v>240</v>
      </c>
      <c r="F6" s="19" t="s">
        <v>240</v>
      </c>
      <c r="G6" s="19" t="s">
        <v>240</v>
      </c>
      <c r="H6" s="19" t="s">
        <v>239</v>
      </c>
      <c r="I6" s="19" t="s">
        <v>429</v>
      </c>
      <c r="J6" s="19" t="s">
        <v>52</v>
      </c>
      <c r="K6" s="19" t="s">
        <v>53</v>
      </c>
      <c r="L6" s="19" t="s">
        <v>54</v>
      </c>
      <c r="M6" s="19" t="s">
        <v>55</v>
      </c>
      <c r="N6" s="19" t="s">
        <v>56</v>
      </c>
      <c r="O6" s="19" t="s">
        <v>57</v>
      </c>
      <c r="P6" s="19" t="s">
        <v>58</v>
      </c>
      <c r="Q6" s="19" t="s">
        <v>59</v>
      </c>
      <c r="R6" s="19" t="s">
        <v>60</v>
      </c>
      <c r="S6" s="19" t="s">
        <v>61</v>
      </c>
      <c r="T6" s="19" t="s">
        <v>62</v>
      </c>
      <c r="U6" s="19" t="s">
        <v>430</v>
      </c>
      <c r="V6" s="19" t="s">
        <v>63</v>
      </c>
      <c r="W6" s="19" t="s">
        <v>64</v>
      </c>
      <c r="X6" s="19" t="s">
        <v>65</v>
      </c>
      <c r="Y6" s="19" t="s">
        <v>66</v>
      </c>
      <c r="Z6" s="19" t="s">
        <v>130</v>
      </c>
      <c r="AA6" s="19" t="s">
        <v>67</v>
      </c>
      <c r="AB6" s="19" t="s">
        <v>131</v>
      </c>
      <c r="AC6" s="19" t="s">
        <v>68</v>
      </c>
      <c r="AD6" s="19" t="s">
        <v>134</v>
      </c>
      <c r="AE6" s="19" t="s">
        <v>69</v>
      </c>
      <c r="AF6" s="19" t="s">
        <v>141</v>
      </c>
      <c r="AG6" s="19" t="s">
        <v>70</v>
      </c>
      <c r="AH6" s="19" t="s">
        <v>135</v>
      </c>
      <c r="AI6" s="19" t="s">
        <v>71</v>
      </c>
      <c r="AJ6" s="19" t="s">
        <v>114</v>
      </c>
      <c r="AK6" s="19" t="s">
        <v>72</v>
      </c>
      <c r="AL6" s="19" t="s">
        <v>113</v>
      </c>
      <c r="AM6" s="19" t="s">
        <v>73</v>
      </c>
      <c r="AN6" s="19" t="s">
        <v>125</v>
      </c>
      <c r="AO6" s="19" t="s">
        <v>74</v>
      </c>
      <c r="AP6" s="19" t="s">
        <v>124</v>
      </c>
      <c r="AQ6" s="19" t="s">
        <v>75</v>
      </c>
      <c r="AR6" s="19" t="s">
        <v>106</v>
      </c>
      <c r="AS6" s="19" t="s">
        <v>320</v>
      </c>
      <c r="AT6" s="19" t="s">
        <v>339</v>
      </c>
      <c r="AU6" s="19" t="s">
        <v>340</v>
      </c>
    </row>
    <row r="7" spans="1:47" x14ac:dyDescent="0.2">
      <c r="A7" s="9"/>
      <c r="B7" s="9"/>
      <c r="H7" t="str">
        <f>CONCATENATE(D7,"-",E7,"-",F7,"-",G7)</f>
        <v>---</v>
      </c>
      <c r="I7" t="str">
        <f>CONCATENATE(D7,"-",E7)</f>
        <v>-</v>
      </c>
      <c r="L7" s="24"/>
      <c r="M7" s="24"/>
      <c r="N7" s="25">
        <f>VALUE(ROUNDUP(MONTH(M7)/12*4,0)*3&amp;"/"&amp;YEAR(M7))</f>
        <v>61</v>
      </c>
      <c r="Q7" s="30"/>
      <c r="R7" s="41"/>
      <c r="S7" s="41"/>
      <c r="T7" s="143"/>
      <c r="U7" s="143" t="e">
        <f>T7/R7</f>
        <v>#DIV/0!</v>
      </c>
      <c r="V7" s="143"/>
      <c r="W7" s="143"/>
      <c r="X7" s="143"/>
      <c r="Y7" s="218">
        <f>T7-V7-W7+X7</f>
        <v>0</v>
      </c>
      <c r="Z7" s="143" t="e">
        <f>Y7/R7</f>
        <v>#DIV/0!</v>
      </c>
      <c r="AA7" s="143"/>
      <c r="AB7" s="143" t="e">
        <f>AA7/R7</f>
        <v>#DIV/0!</v>
      </c>
      <c r="AC7" s="143"/>
      <c r="AD7" s="143" t="e">
        <f>AC7/R7</f>
        <v>#DIV/0!</v>
      </c>
      <c r="AE7" s="143"/>
      <c r="AF7" s="143" t="e">
        <f>AE7/R7</f>
        <v>#DIV/0!</v>
      </c>
      <c r="AG7" s="143"/>
      <c r="AH7" s="143" t="e">
        <f>AG7/R7</f>
        <v>#DIV/0!</v>
      </c>
      <c r="AI7" s="143"/>
      <c r="AJ7" s="143" t="e">
        <f>AI7/R7</f>
        <v>#DIV/0!</v>
      </c>
      <c r="AK7" s="143"/>
      <c r="AL7" s="143" t="e">
        <f>AK7/R7</f>
        <v>#DIV/0!</v>
      </c>
      <c r="AM7" s="143"/>
      <c r="AN7" s="143" t="e">
        <f>AM7/R7</f>
        <v>#DIV/0!</v>
      </c>
    </row>
    <row r="8" spans="1:47" x14ac:dyDescent="0.2">
      <c r="A8" s="9"/>
      <c r="L8" s="24"/>
      <c r="M8" s="25"/>
    </row>
    <row r="9" spans="1:47" x14ac:dyDescent="0.2">
      <c r="A9" s="11" t="s">
        <v>1</v>
      </c>
      <c r="B9" s="13" t="s">
        <v>41</v>
      </c>
      <c r="C9" s="13"/>
      <c r="D9" s="13"/>
      <c r="E9" s="13"/>
      <c r="F9" s="13"/>
      <c r="G9" s="12"/>
      <c r="H9" s="12"/>
    </row>
    <row r="10" spans="1:47" x14ac:dyDescent="0.2">
      <c r="A10" s="11"/>
      <c r="B10" s="13" t="s">
        <v>42</v>
      </c>
      <c r="C10" s="13"/>
      <c r="D10" s="13"/>
      <c r="E10" s="13"/>
      <c r="F10" s="13"/>
      <c r="G10" s="12"/>
      <c r="H10" s="12"/>
    </row>
    <row r="11" spans="1:47" x14ac:dyDescent="0.2">
      <c r="A11" s="11" t="s">
        <v>353</v>
      </c>
      <c r="B11" s="13" t="s">
        <v>354</v>
      </c>
      <c r="C11" s="13"/>
      <c r="D11" s="13"/>
      <c r="E11" s="13"/>
      <c r="F11" s="13"/>
      <c r="G11" s="12"/>
      <c r="H11" s="12"/>
    </row>
    <row r="12" spans="1:47" x14ac:dyDescent="0.2">
      <c r="A12" s="11" t="s">
        <v>2</v>
      </c>
      <c r="B12" s="13" t="s">
        <v>154</v>
      </c>
      <c r="C12" s="13"/>
      <c r="D12" s="13"/>
      <c r="E12" s="13"/>
      <c r="F12" s="13"/>
      <c r="G12" s="12"/>
      <c r="H12" s="12"/>
    </row>
    <row r="13" spans="1:47" x14ac:dyDescent="0.2">
      <c r="A13" s="11" t="s">
        <v>355</v>
      </c>
      <c r="B13" s="13" t="s">
        <v>257</v>
      </c>
      <c r="C13" s="13"/>
      <c r="D13" s="13"/>
      <c r="E13" s="13"/>
      <c r="F13" s="13"/>
      <c r="G13" s="12"/>
      <c r="H13" s="12"/>
    </row>
    <row r="14" spans="1:47" x14ac:dyDescent="0.2">
      <c r="A14" s="11" t="s">
        <v>356</v>
      </c>
      <c r="B14" s="13" t="s">
        <v>431</v>
      </c>
      <c r="C14" s="13"/>
      <c r="D14" s="13"/>
      <c r="E14" s="13"/>
      <c r="F14" s="13"/>
      <c r="G14" s="12"/>
      <c r="H14" s="12"/>
    </row>
    <row r="15" spans="1:47" x14ac:dyDescent="0.2">
      <c r="A15" s="11" t="s">
        <v>432</v>
      </c>
      <c r="B15" s="13" t="s">
        <v>433</v>
      </c>
      <c r="C15" s="13"/>
      <c r="D15" s="13"/>
      <c r="E15" s="13"/>
      <c r="F15" s="13"/>
      <c r="G15" s="12"/>
      <c r="H15" s="12"/>
    </row>
    <row r="16" spans="1:47" x14ac:dyDescent="0.2">
      <c r="A16" s="11" t="s">
        <v>4</v>
      </c>
      <c r="B16" s="13" t="s">
        <v>28</v>
      </c>
      <c r="C16" s="13"/>
      <c r="D16" s="13"/>
      <c r="E16" s="13"/>
      <c r="F16" s="13"/>
      <c r="G16" s="12"/>
      <c r="H16" s="12"/>
    </row>
    <row r="17" spans="1:8" s="18" customFormat="1" x14ac:dyDescent="0.2">
      <c r="A17" s="11" t="s">
        <v>5</v>
      </c>
      <c r="B17" s="17" t="s">
        <v>357</v>
      </c>
      <c r="C17" s="17"/>
      <c r="D17" s="17"/>
      <c r="E17" s="17"/>
      <c r="F17" s="17"/>
      <c r="G17" s="20"/>
      <c r="H17" s="20"/>
    </row>
    <row r="18" spans="1:8" s="18" customFormat="1" x14ac:dyDescent="0.2">
      <c r="A18" s="16" t="s">
        <v>6</v>
      </c>
      <c r="B18" s="17" t="s">
        <v>358</v>
      </c>
      <c r="C18" s="17"/>
      <c r="D18" s="17"/>
      <c r="E18" s="17"/>
      <c r="F18" s="17"/>
      <c r="G18" s="20"/>
      <c r="H18" s="20"/>
    </row>
    <row r="19" spans="1:8" s="18" customFormat="1" x14ac:dyDescent="0.2">
      <c r="A19" s="16" t="s">
        <v>7</v>
      </c>
      <c r="B19" s="13" t="s">
        <v>155</v>
      </c>
      <c r="C19" s="17"/>
      <c r="D19" s="17"/>
      <c r="E19" s="17"/>
      <c r="F19" s="17"/>
    </row>
    <row r="20" spans="1:8" s="18" customFormat="1" x14ac:dyDescent="0.2">
      <c r="A20" s="16"/>
      <c r="B20" s="13" t="s">
        <v>258</v>
      </c>
      <c r="C20" s="17"/>
      <c r="D20" s="17"/>
      <c r="E20" s="17"/>
      <c r="F20" s="17"/>
    </row>
    <row r="21" spans="1:8" s="18" customFormat="1" x14ac:dyDescent="0.2">
      <c r="A21" s="16" t="s">
        <v>8</v>
      </c>
      <c r="B21" s="17" t="s">
        <v>434</v>
      </c>
      <c r="C21" s="17"/>
      <c r="D21" s="17"/>
      <c r="E21" s="17"/>
      <c r="F21" s="17"/>
    </row>
    <row r="22" spans="1:8" s="18" customFormat="1" x14ac:dyDescent="0.2">
      <c r="A22" s="16" t="s">
        <v>9</v>
      </c>
      <c r="B22" s="17" t="s">
        <v>159</v>
      </c>
      <c r="C22" s="17"/>
      <c r="D22" s="17"/>
      <c r="E22" s="17"/>
      <c r="F22" s="17"/>
    </row>
    <row r="23" spans="1:8" s="18" customFormat="1" x14ac:dyDescent="0.2">
      <c r="A23" s="16" t="s">
        <v>10</v>
      </c>
      <c r="B23" s="17" t="s">
        <v>43</v>
      </c>
      <c r="C23" s="17"/>
      <c r="D23" s="17"/>
      <c r="E23" s="17"/>
      <c r="F23" s="17"/>
    </row>
    <row r="24" spans="1:8" s="18" customFormat="1" x14ac:dyDescent="0.2">
      <c r="A24" s="16" t="s">
        <v>11</v>
      </c>
      <c r="B24" s="17" t="s">
        <v>156</v>
      </c>
      <c r="C24" s="17"/>
      <c r="D24" s="17"/>
      <c r="E24" s="17"/>
      <c r="F24" s="17"/>
    </row>
    <row r="25" spans="1:8" s="18" customFormat="1" x14ac:dyDescent="0.2">
      <c r="A25" s="16" t="s">
        <v>12</v>
      </c>
      <c r="B25" s="76" t="s">
        <v>435</v>
      </c>
      <c r="C25" s="17"/>
      <c r="D25" s="17"/>
      <c r="E25" s="17"/>
      <c r="F25" s="17"/>
    </row>
    <row r="26" spans="1:8" s="18" customFormat="1" x14ac:dyDescent="0.2">
      <c r="A26" s="16" t="s">
        <v>13</v>
      </c>
      <c r="B26" s="17" t="s">
        <v>309</v>
      </c>
      <c r="C26" s="17"/>
      <c r="D26" s="17"/>
      <c r="E26" s="17"/>
      <c r="F26" s="17"/>
    </row>
    <row r="27" spans="1:8" s="18" customFormat="1" x14ac:dyDescent="0.2">
      <c r="A27" s="16" t="s">
        <v>14</v>
      </c>
      <c r="B27" s="76" t="s">
        <v>436</v>
      </c>
      <c r="C27" s="17"/>
      <c r="D27" s="17"/>
      <c r="E27" s="17"/>
      <c r="F27" s="17"/>
    </row>
    <row r="28" spans="1:8" s="18" customFormat="1" x14ac:dyDescent="0.2">
      <c r="A28" s="16" t="s">
        <v>437</v>
      </c>
      <c r="B28" s="17" t="s">
        <v>157</v>
      </c>
      <c r="C28" s="17"/>
      <c r="D28" s="17"/>
      <c r="E28" s="17"/>
      <c r="F28" s="17"/>
    </row>
    <row r="29" spans="1:8" s="18" customFormat="1" x14ac:dyDescent="0.2">
      <c r="A29" s="16" t="s">
        <v>15</v>
      </c>
      <c r="B29" s="17" t="s">
        <v>158</v>
      </c>
      <c r="C29" s="17"/>
      <c r="D29" s="17"/>
      <c r="E29" s="17"/>
      <c r="F29" s="17"/>
    </row>
    <row r="30" spans="1:8" s="18" customFormat="1" x14ac:dyDescent="0.2">
      <c r="A30" s="16" t="s">
        <v>16</v>
      </c>
      <c r="B30" s="17" t="s">
        <v>248</v>
      </c>
      <c r="C30" s="17"/>
      <c r="D30" s="17"/>
      <c r="E30" s="17"/>
      <c r="F30" s="17"/>
    </row>
    <row r="31" spans="1:8" s="18" customFormat="1" x14ac:dyDescent="0.2">
      <c r="A31" s="16" t="s">
        <v>17</v>
      </c>
      <c r="B31" s="17" t="s">
        <v>31</v>
      </c>
      <c r="C31" s="17"/>
      <c r="D31" s="17"/>
      <c r="E31" s="17"/>
      <c r="F31" s="17"/>
    </row>
    <row r="32" spans="1:8" s="18" customFormat="1" x14ac:dyDescent="0.2">
      <c r="A32" s="16" t="s">
        <v>18</v>
      </c>
      <c r="B32" s="76" t="s">
        <v>438</v>
      </c>
      <c r="C32" s="17"/>
      <c r="D32" s="17"/>
      <c r="E32" s="17"/>
      <c r="F32" s="17"/>
    </row>
    <row r="33" spans="1:6" s="18" customFormat="1" x14ac:dyDescent="0.2">
      <c r="A33" s="16" t="s">
        <v>143</v>
      </c>
      <c r="B33" s="17" t="s">
        <v>439</v>
      </c>
      <c r="C33" s="17"/>
      <c r="D33" s="17"/>
      <c r="E33" s="17"/>
      <c r="F33" s="17"/>
    </row>
    <row r="34" spans="1:6" s="18" customFormat="1" x14ac:dyDescent="0.2">
      <c r="A34" s="16" t="s">
        <v>19</v>
      </c>
      <c r="B34" s="17" t="s">
        <v>32</v>
      </c>
      <c r="C34" s="17"/>
      <c r="D34" s="17"/>
      <c r="E34" s="17"/>
      <c r="F34" s="17"/>
    </row>
    <row r="35" spans="1:6" s="18" customFormat="1" x14ac:dyDescent="0.2">
      <c r="A35" s="16" t="s">
        <v>144</v>
      </c>
      <c r="B35" s="17" t="s">
        <v>440</v>
      </c>
      <c r="C35" s="17"/>
      <c r="D35" s="17"/>
      <c r="E35" s="17"/>
      <c r="F35" s="17"/>
    </row>
    <row r="36" spans="1:6" s="18" customFormat="1" x14ac:dyDescent="0.2">
      <c r="A36" s="16" t="s">
        <v>20</v>
      </c>
      <c r="B36" s="17" t="s">
        <v>44</v>
      </c>
      <c r="C36" s="17"/>
      <c r="D36" s="17"/>
      <c r="E36" s="17"/>
      <c r="F36" s="17"/>
    </row>
    <row r="37" spans="1:6" s="18" customFormat="1" x14ac:dyDescent="0.2">
      <c r="A37" s="16" t="s">
        <v>136</v>
      </c>
      <c r="B37" s="17" t="s">
        <v>441</v>
      </c>
      <c r="C37" s="17"/>
      <c r="D37" s="17"/>
      <c r="E37" s="17"/>
      <c r="F37" s="17"/>
    </row>
    <row r="38" spans="1:6" s="18" customFormat="1" x14ac:dyDescent="0.2">
      <c r="A38" s="16" t="s">
        <v>21</v>
      </c>
      <c r="B38" s="17" t="s">
        <v>45</v>
      </c>
      <c r="C38" s="17"/>
      <c r="D38" s="17"/>
      <c r="E38" s="17"/>
      <c r="F38" s="17"/>
    </row>
    <row r="39" spans="1:6" s="18" customFormat="1" x14ac:dyDescent="0.2">
      <c r="A39" s="16" t="s">
        <v>145</v>
      </c>
      <c r="B39" s="17" t="s">
        <v>442</v>
      </c>
      <c r="C39" s="17"/>
      <c r="D39" s="17"/>
      <c r="E39" s="17"/>
      <c r="F39" s="17"/>
    </row>
    <row r="40" spans="1:6" s="18" customFormat="1" x14ac:dyDescent="0.2">
      <c r="A40" s="16" t="s">
        <v>22</v>
      </c>
      <c r="B40" s="17" t="s">
        <v>37</v>
      </c>
    </row>
    <row r="41" spans="1:6" s="18" customFormat="1" x14ac:dyDescent="0.2">
      <c r="A41" s="16" t="s">
        <v>140</v>
      </c>
      <c r="B41" s="17" t="s">
        <v>443</v>
      </c>
      <c r="C41" s="17"/>
      <c r="D41" s="17"/>
      <c r="E41" s="17"/>
      <c r="F41" s="17"/>
    </row>
    <row r="42" spans="1:6" s="18" customFormat="1" x14ac:dyDescent="0.2">
      <c r="A42" s="16" t="s">
        <v>23</v>
      </c>
      <c r="B42" s="17" t="s">
        <v>38</v>
      </c>
      <c r="C42" s="17"/>
      <c r="D42" s="17"/>
      <c r="E42" s="17"/>
      <c r="F42" s="17"/>
    </row>
    <row r="43" spans="1:6" s="18" customFormat="1" x14ac:dyDescent="0.2">
      <c r="A43" s="16" t="s">
        <v>146</v>
      </c>
      <c r="B43" s="17" t="s">
        <v>444</v>
      </c>
      <c r="C43" s="17"/>
      <c r="D43" s="17"/>
      <c r="E43" s="17"/>
      <c r="F43" s="17"/>
    </row>
    <row r="44" spans="1:6" s="18" customFormat="1" x14ac:dyDescent="0.2">
      <c r="A44" s="16" t="s">
        <v>24</v>
      </c>
      <c r="B44" s="18" t="s">
        <v>46</v>
      </c>
      <c r="C44" s="17"/>
      <c r="D44" s="17"/>
      <c r="E44" s="17"/>
      <c r="F44" s="17"/>
    </row>
    <row r="45" spans="1:6" s="18" customFormat="1" x14ac:dyDescent="0.2">
      <c r="A45" s="16" t="s">
        <v>147</v>
      </c>
      <c r="B45" s="17" t="s">
        <v>445</v>
      </c>
      <c r="C45" s="17"/>
      <c r="D45" s="17"/>
      <c r="E45" s="17"/>
      <c r="F45" s="17"/>
    </row>
    <row r="46" spans="1:6" x14ac:dyDescent="0.2">
      <c r="A46" s="16" t="s">
        <v>25</v>
      </c>
      <c r="B46" s="13" t="s">
        <v>274</v>
      </c>
    </row>
    <row r="47" spans="1:6" x14ac:dyDescent="0.2">
      <c r="A47" s="16" t="s">
        <v>148</v>
      </c>
      <c r="B47" s="17" t="s">
        <v>446</v>
      </c>
    </row>
    <row r="48" spans="1:6" x14ac:dyDescent="0.2">
      <c r="A48" s="219" t="s">
        <v>26</v>
      </c>
      <c r="B48" s="17" t="s">
        <v>447</v>
      </c>
    </row>
    <row r="49" spans="1:2" x14ac:dyDescent="0.2">
      <c r="A49" s="219" t="s">
        <v>149</v>
      </c>
      <c r="B49" s="17" t="s">
        <v>448</v>
      </c>
    </row>
    <row r="50" spans="1:2" x14ac:dyDescent="0.2">
      <c r="A50" s="219" t="s">
        <v>27</v>
      </c>
      <c r="B50" s="17" t="s">
        <v>449</v>
      </c>
    </row>
    <row r="51" spans="1:2" x14ac:dyDescent="0.2">
      <c r="A51" s="219" t="s">
        <v>107</v>
      </c>
      <c r="B51" t="s">
        <v>450</v>
      </c>
    </row>
    <row r="52" spans="1:2" x14ac:dyDescent="0.2">
      <c r="A52" s="219" t="s">
        <v>317</v>
      </c>
      <c r="B52" t="s">
        <v>451</v>
      </c>
    </row>
    <row r="53" spans="1:2" x14ac:dyDescent="0.2">
      <c r="A53" s="219" t="s">
        <v>373</v>
      </c>
      <c r="B53" t="s">
        <v>452</v>
      </c>
    </row>
    <row r="54" spans="1:2" x14ac:dyDescent="0.2">
      <c r="A54" s="219" t="s">
        <v>374</v>
      </c>
      <c r="B54" s="17" t="s">
        <v>453</v>
      </c>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6"/>
  <sheetViews>
    <sheetView zoomScale="106" zoomScaleNormal="106" workbookViewId="0">
      <selection activeCell="L27" sqref="L27"/>
    </sheetView>
  </sheetViews>
  <sheetFormatPr defaultRowHeight="12.75" x14ac:dyDescent="0.2"/>
  <cols>
    <col min="1" max="1" width="9" style="221" customWidth="1"/>
    <col min="2" max="2" width="48.5703125" style="221" customWidth="1"/>
    <col min="3" max="3" width="17.140625" style="221" customWidth="1"/>
    <col min="4" max="4" width="18" style="221" customWidth="1"/>
    <col min="5" max="16384" width="9.140625" style="221"/>
  </cols>
  <sheetData>
    <row r="1" spans="1:6" ht="18" x14ac:dyDescent="0.25">
      <c r="A1" s="220" t="s">
        <v>0</v>
      </c>
    </row>
    <row r="2" spans="1:6" ht="18" x14ac:dyDescent="0.25">
      <c r="A2" s="222"/>
    </row>
    <row r="3" spans="1:6" ht="18" x14ac:dyDescent="0.25">
      <c r="A3" s="223" t="s">
        <v>454</v>
      </c>
    </row>
    <row r="4" spans="1:6" ht="18" x14ac:dyDescent="0.25">
      <c r="A4" s="222"/>
    </row>
    <row r="5" spans="1:6" ht="12.6" customHeight="1" x14ac:dyDescent="0.2">
      <c r="A5" s="302" t="s">
        <v>398</v>
      </c>
      <c r="B5" s="304" t="s">
        <v>399</v>
      </c>
      <c r="C5" s="306" t="s">
        <v>400</v>
      </c>
      <c r="D5" s="307"/>
    </row>
    <row r="6" spans="1:6" ht="24" x14ac:dyDescent="0.2">
      <c r="A6" s="303"/>
      <c r="B6" s="305"/>
      <c r="C6" s="224" t="s">
        <v>455</v>
      </c>
      <c r="D6" s="225" t="s">
        <v>402</v>
      </c>
      <c r="F6" s="226"/>
    </row>
    <row r="7" spans="1:6" x14ac:dyDescent="0.2">
      <c r="A7" s="227" t="s">
        <v>403</v>
      </c>
      <c r="B7" s="228" t="s">
        <v>83</v>
      </c>
      <c r="C7" s="229"/>
      <c r="D7" s="230"/>
      <c r="F7" s="226"/>
    </row>
    <row r="8" spans="1:6" x14ac:dyDescent="0.2">
      <c r="A8" s="227" t="s">
        <v>2</v>
      </c>
      <c r="B8" s="228" t="s">
        <v>84</v>
      </c>
      <c r="C8" s="229"/>
      <c r="D8" s="230"/>
      <c r="F8" s="226"/>
    </row>
    <row r="9" spans="1:6" x14ac:dyDescent="0.2">
      <c r="A9" s="227" t="s">
        <v>355</v>
      </c>
      <c r="B9" s="228" t="s">
        <v>303</v>
      </c>
      <c r="C9" s="229"/>
      <c r="D9" s="230"/>
      <c r="F9" s="226"/>
    </row>
    <row r="10" spans="1:6" x14ac:dyDescent="0.2">
      <c r="A10" s="227" t="s">
        <v>355</v>
      </c>
      <c r="B10" s="228" t="s">
        <v>304</v>
      </c>
      <c r="C10" s="229"/>
      <c r="D10" s="230"/>
      <c r="F10" s="226"/>
    </row>
    <row r="11" spans="1:6" x14ac:dyDescent="0.2">
      <c r="A11" s="227" t="s">
        <v>355</v>
      </c>
      <c r="B11" s="228" t="s">
        <v>305</v>
      </c>
      <c r="C11" s="229"/>
      <c r="D11" s="230"/>
      <c r="F11" s="226"/>
    </row>
    <row r="12" spans="1:6" x14ac:dyDescent="0.2">
      <c r="A12" s="227" t="s">
        <v>355</v>
      </c>
      <c r="B12" s="228" t="s">
        <v>306</v>
      </c>
      <c r="C12" s="229"/>
      <c r="D12" s="230"/>
      <c r="F12" s="226"/>
    </row>
    <row r="13" spans="1:6" x14ac:dyDescent="0.2">
      <c r="A13" s="227" t="s">
        <v>356</v>
      </c>
      <c r="B13" s="228" t="s">
        <v>456</v>
      </c>
      <c r="C13" s="229"/>
      <c r="D13" s="230"/>
      <c r="F13" s="226"/>
    </row>
    <row r="14" spans="1:6" x14ac:dyDescent="0.2">
      <c r="A14" s="227" t="s">
        <v>432</v>
      </c>
      <c r="B14" s="228" t="s">
        <v>267</v>
      </c>
      <c r="C14" s="229"/>
      <c r="D14" s="230"/>
      <c r="F14" s="226"/>
    </row>
    <row r="15" spans="1:6" x14ac:dyDescent="0.2">
      <c r="A15" s="227" t="s">
        <v>4</v>
      </c>
      <c r="B15" s="228" t="s">
        <v>85</v>
      </c>
      <c r="C15" s="229"/>
      <c r="D15" s="230"/>
      <c r="F15" s="226"/>
    </row>
    <row r="16" spans="1:6" x14ac:dyDescent="0.2">
      <c r="A16" s="227" t="s">
        <v>5</v>
      </c>
      <c r="B16" s="228" t="s">
        <v>86</v>
      </c>
      <c r="C16" s="229"/>
      <c r="D16" s="230"/>
      <c r="F16" s="231"/>
    </row>
    <row r="17" spans="1:6" x14ac:dyDescent="0.2">
      <c r="A17" s="232" t="s">
        <v>6</v>
      </c>
      <c r="B17" s="228" t="s">
        <v>87</v>
      </c>
      <c r="C17" s="229"/>
      <c r="D17" s="230"/>
      <c r="F17" s="231"/>
    </row>
    <row r="18" spans="1:6" x14ac:dyDescent="0.2">
      <c r="A18" s="232" t="s">
        <v>7</v>
      </c>
      <c r="B18" s="228" t="s">
        <v>88</v>
      </c>
      <c r="C18" s="233"/>
      <c r="D18" s="234"/>
      <c r="F18" s="231"/>
    </row>
    <row r="19" spans="1:6" x14ac:dyDescent="0.2">
      <c r="A19" s="232" t="s">
        <v>8</v>
      </c>
      <c r="B19" s="228" t="s">
        <v>105</v>
      </c>
      <c r="C19" s="229"/>
      <c r="D19" s="230"/>
      <c r="F19" s="231"/>
    </row>
    <row r="20" spans="1:6" x14ac:dyDescent="0.2">
      <c r="A20" s="232" t="s">
        <v>9</v>
      </c>
      <c r="B20" s="228" t="s">
        <v>89</v>
      </c>
      <c r="C20" s="229"/>
      <c r="D20" s="230"/>
      <c r="F20" s="231"/>
    </row>
    <row r="21" spans="1:6" x14ac:dyDescent="0.2">
      <c r="A21" s="232" t="s">
        <v>10</v>
      </c>
      <c r="B21" s="228" t="s">
        <v>101</v>
      </c>
      <c r="C21" s="229"/>
      <c r="D21" s="230"/>
      <c r="F21" s="231"/>
    </row>
    <row r="22" spans="1:6" x14ac:dyDescent="0.2">
      <c r="A22" s="232" t="s">
        <v>11</v>
      </c>
      <c r="B22" s="228" t="s">
        <v>112</v>
      </c>
      <c r="C22" s="229"/>
      <c r="D22" s="230"/>
      <c r="F22" s="231"/>
    </row>
    <row r="23" spans="1:6" x14ac:dyDescent="0.2">
      <c r="A23" s="232" t="s">
        <v>12</v>
      </c>
      <c r="B23" s="228" t="s">
        <v>307</v>
      </c>
      <c r="C23" s="229"/>
      <c r="D23" s="230"/>
      <c r="F23" s="231"/>
    </row>
    <row r="24" spans="1:6" x14ac:dyDescent="0.2">
      <c r="A24" s="232" t="s">
        <v>13</v>
      </c>
      <c r="B24" s="228" t="s">
        <v>308</v>
      </c>
      <c r="C24" s="229"/>
      <c r="D24" s="230"/>
      <c r="F24" s="231"/>
    </row>
    <row r="25" spans="1:6" x14ac:dyDescent="0.2">
      <c r="A25" s="232" t="s">
        <v>14</v>
      </c>
      <c r="B25" s="228" t="s">
        <v>91</v>
      </c>
      <c r="C25" s="229"/>
      <c r="D25" s="230"/>
      <c r="F25" s="231"/>
    </row>
    <row r="26" spans="1:6" x14ac:dyDescent="0.2">
      <c r="A26" s="232" t="s">
        <v>437</v>
      </c>
      <c r="B26" s="228" t="s">
        <v>138</v>
      </c>
      <c r="C26" s="235" t="s">
        <v>404</v>
      </c>
      <c r="D26" s="235" t="s">
        <v>404</v>
      </c>
      <c r="F26" s="231"/>
    </row>
    <row r="27" spans="1:6" x14ac:dyDescent="0.2">
      <c r="A27" s="232" t="s">
        <v>15</v>
      </c>
      <c r="B27" s="228" t="s">
        <v>77</v>
      </c>
      <c r="C27" s="229"/>
      <c r="D27" s="230"/>
      <c r="F27" s="231"/>
    </row>
    <row r="28" spans="1:6" x14ac:dyDescent="0.2">
      <c r="A28" s="232" t="s">
        <v>16</v>
      </c>
      <c r="B28" s="228" t="s">
        <v>78</v>
      </c>
      <c r="C28" s="229"/>
      <c r="D28" s="230"/>
      <c r="F28" s="231"/>
    </row>
    <row r="29" spans="1:6" x14ac:dyDescent="0.2">
      <c r="A29" s="232" t="s">
        <v>17</v>
      </c>
      <c r="B29" s="228" t="s">
        <v>92</v>
      </c>
      <c r="C29" s="229"/>
      <c r="D29" s="230"/>
      <c r="F29" s="231"/>
    </row>
    <row r="30" spans="1:6" x14ac:dyDescent="0.2">
      <c r="A30" s="232" t="s">
        <v>18</v>
      </c>
      <c r="B30" s="228" t="s">
        <v>94</v>
      </c>
      <c r="C30" s="229"/>
      <c r="D30" s="230"/>
      <c r="F30" s="231"/>
    </row>
    <row r="31" spans="1:6" x14ac:dyDescent="0.2">
      <c r="A31" s="232" t="s">
        <v>143</v>
      </c>
      <c r="B31" s="228" t="s">
        <v>110</v>
      </c>
      <c r="C31" s="235" t="s">
        <v>404</v>
      </c>
      <c r="D31" s="235" t="s">
        <v>404</v>
      </c>
      <c r="F31" s="231"/>
    </row>
    <row r="32" spans="1:6" x14ac:dyDescent="0.2">
      <c r="A32" s="232" t="s">
        <v>19</v>
      </c>
      <c r="B32" s="228" t="s">
        <v>80</v>
      </c>
      <c r="C32" s="228"/>
      <c r="D32" s="228"/>
      <c r="F32" s="231"/>
    </row>
    <row r="33" spans="1:6" x14ac:dyDescent="0.2">
      <c r="A33" s="232" t="s">
        <v>144</v>
      </c>
      <c r="B33" s="228" t="s">
        <v>115</v>
      </c>
      <c r="C33" s="235" t="s">
        <v>404</v>
      </c>
      <c r="D33" s="235" t="s">
        <v>404</v>
      </c>
      <c r="F33" s="231"/>
    </row>
    <row r="34" spans="1:6" x14ac:dyDescent="0.2">
      <c r="A34" s="232" t="s">
        <v>20</v>
      </c>
      <c r="B34" s="228" t="s">
        <v>81</v>
      </c>
      <c r="C34" s="228"/>
      <c r="D34" s="228"/>
      <c r="F34" s="231"/>
    </row>
    <row r="35" spans="1:6" x14ac:dyDescent="0.2">
      <c r="A35" s="232" t="s">
        <v>136</v>
      </c>
      <c r="B35" s="228" t="s">
        <v>116</v>
      </c>
      <c r="C35" s="235" t="s">
        <v>404</v>
      </c>
      <c r="D35" s="235" t="s">
        <v>404</v>
      </c>
      <c r="F35" s="231"/>
    </row>
    <row r="36" spans="1:6" x14ac:dyDescent="0.2">
      <c r="A36" s="232" t="s">
        <v>21</v>
      </c>
      <c r="B36" s="228" t="s">
        <v>82</v>
      </c>
      <c r="C36" s="228"/>
      <c r="D36" s="228"/>
      <c r="F36" s="231"/>
    </row>
    <row r="37" spans="1:6" x14ac:dyDescent="0.2">
      <c r="A37" s="232" t="s">
        <v>145</v>
      </c>
      <c r="B37" s="228" t="s">
        <v>117</v>
      </c>
      <c r="C37" s="235" t="s">
        <v>404</v>
      </c>
      <c r="D37" s="235" t="s">
        <v>404</v>
      </c>
      <c r="F37" s="231"/>
    </row>
    <row r="38" spans="1:6" x14ac:dyDescent="0.2">
      <c r="A38" s="232" t="s">
        <v>22</v>
      </c>
      <c r="B38" s="228" t="s">
        <v>98</v>
      </c>
      <c r="C38" s="228"/>
      <c r="D38" s="228"/>
      <c r="F38" s="231"/>
    </row>
    <row r="39" spans="1:6" x14ac:dyDescent="0.2">
      <c r="A39" s="232" t="s">
        <v>140</v>
      </c>
      <c r="B39" s="228" t="s">
        <v>118</v>
      </c>
      <c r="C39" s="235" t="s">
        <v>404</v>
      </c>
      <c r="D39" s="235" t="s">
        <v>404</v>
      </c>
      <c r="F39" s="231"/>
    </row>
    <row r="40" spans="1:6" x14ac:dyDescent="0.2">
      <c r="A40" s="232" t="s">
        <v>23</v>
      </c>
      <c r="B40" s="228" t="s">
        <v>99</v>
      </c>
      <c r="C40" s="228"/>
      <c r="D40" s="228"/>
      <c r="F40" s="231"/>
    </row>
    <row r="41" spans="1:6" x14ac:dyDescent="0.2">
      <c r="A41" s="232" t="s">
        <v>146</v>
      </c>
      <c r="B41" s="228" t="s">
        <v>119</v>
      </c>
      <c r="C41" s="235" t="s">
        <v>404</v>
      </c>
      <c r="D41" s="235" t="s">
        <v>404</v>
      </c>
      <c r="F41" s="231"/>
    </row>
    <row r="42" spans="1:6" x14ac:dyDescent="0.2">
      <c r="A42" s="232" t="s">
        <v>24</v>
      </c>
      <c r="B42" s="228" t="s">
        <v>120</v>
      </c>
      <c r="C42" s="228"/>
      <c r="D42" s="228"/>
      <c r="F42" s="231"/>
    </row>
    <row r="43" spans="1:6" x14ac:dyDescent="0.2">
      <c r="A43" s="232" t="s">
        <v>147</v>
      </c>
      <c r="B43" s="228" t="s">
        <v>121</v>
      </c>
      <c r="C43" s="235" t="s">
        <v>404</v>
      </c>
      <c r="D43" s="235" t="s">
        <v>404</v>
      </c>
      <c r="F43" s="231"/>
    </row>
    <row r="44" spans="1:6" x14ac:dyDescent="0.2">
      <c r="A44" s="232" t="s">
        <v>25</v>
      </c>
      <c r="B44" s="228" t="s">
        <v>276</v>
      </c>
      <c r="C44" s="228"/>
      <c r="D44" s="228"/>
      <c r="F44" s="231"/>
    </row>
    <row r="45" spans="1:6" x14ac:dyDescent="0.2">
      <c r="A45" s="232" t="s">
        <v>148</v>
      </c>
      <c r="B45" s="228" t="s">
        <v>275</v>
      </c>
      <c r="C45" s="235" t="s">
        <v>404</v>
      </c>
      <c r="D45" s="235" t="s">
        <v>404</v>
      </c>
      <c r="F45" s="236"/>
    </row>
    <row r="46" spans="1:6" x14ac:dyDescent="0.2">
      <c r="A46" s="237" t="s">
        <v>26</v>
      </c>
      <c r="B46" s="228" t="s">
        <v>425</v>
      </c>
      <c r="C46" s="228"/>
      <c r="D46" s="228"/>
      <c r="F46" s="236"/>
    </row>
    <row r="47" spans="1:6" x14ac:dyDescent="0.2">
      <c r="A47" s="237" t="s">
        <v>149</v>
      </c>
      <c r="B47" s="228" t="s">
        <v>426</v>
      </c>
      <c r="C47" s="235" t="s">
        <v>404</v>
      </c>
      <c r="D47" s="235" t="s">
        <v>404</v>
      </c>
      <c r="F47" s="236"/>
    </row>
    <row r="48" spans="1:6" x14ac:dyDescent="0.2">
      <c r="A48" s="237" t="s">
        <v>27</v>
      </c>
      <c r="B48" s="228" t="s">
        <v>334</v>
      </c>
      <c r="C48" s="228"/>
      <c r="D48" s="228"/>
      <c r="F48" s="236"/>
    </row>
    <row r="49" spans="1:6" x14ac:dyDescent="0.2">
      <c r="A49" s="237" t="s">
        <v>107</v>
      </c>
      <c r="B49" s="228" t="s">
        <v>335</v>
      </c>
      <c r="C49" s="228"/>
      <c r="D49" s="228"/>
      <c r="F49" s="236"/>
    </row>
    <row r="50" spans="1:6" x14ac:dyDescent="0.2">
      <c r="A50" s="237" t="s">
        <v>317</v>
      </c>
      <c r="B50" s="228" t="s">
        <v>336</v>
      </c>
      <c r="C50" s="228"/>
      <c r="D50" s="228"/>
      <c r="F50" s="236"/>
    </row>
    <row r="51" spans="1:6" x14ac:dyDescent="0.2">
      <c r="A51" s="237" t="s">
        <v>373</v>
      </c>
      <c r="B51" s="228" t="s">
        <v>427</v>
      </c>
      <c r="C51" s="228"/>
      <c r="D51" s="228"/>
      <c r="F51" s="236"/>
    </row>
    <row r="52" spans="1:6" x14ac:dyDescent="0.2">
      <c r="A52" s="237" t="s">
        <v>374</v>
      </c>
      <c r="B52" s="228" t="s">
        <v>428</v>
      </c>
      <c r="C52" s="235" t="s">
        <v>404</v>
      </c>
      <c r="D52" s="235" t="s">
        <v>404</v>
      </c>
    </row>
    <row r="55" spans="1:6" s="238" customFormat="1" x14ac:dyDescent="0.2">
      <c r="F55" s="221"/>
    </row>
    <row r="56" spans="1:6" s="240" customFormat="1" x14ac:dyDescent="0.2">
      <c r="A56" s="239" t="s">
        <v>210</v>
      </c>
      <c r="F56" s="221"/>
    </row>
    <row r="57" spans="1:6" s="240" customFormat="1" x14ac:dyDescent="0.2">
      <c r="A57" s="241" t="s">
        <v>457</v>
      </c>
      <c r="F57" s="238"/>
    </row>
    <row r="58" spans="1:6" s="240" customFormat="1" x14ac:dyDescent="0.2">
      <c r="A58" s="241" t="s">
        <v>407</v>
      </c>
    </row>
    <row r="59" spans="1:6" s="238" customFormat="1" x14ac:dyDescent="0.2">
      <c r="A59" s="241" t="s">
        <v>408</v>
      </c>
      <c r="F59" s="240"/>
    </row>
    <row r="60" spans="1:6" s="238" customFormat="1" x14ac:dyDescent="0.2">
      <c r="A60" s="242" t="s">
        <v>409</v>
      </c>
      <c r="F60" s="240"/>
    </row>
    <row r="61" spans="1:6" s="238" customFormat="1" x14ac:dyDescent="0.2">
      <c r="A61" s="242" t="s">
        <v>458</v>
      </c>
    </row>
    <row r="62" spans="1:6" s="238" customFormat="1" x14ac:dyDescent="0.2">
      <c r="A62" s="242" t="s">
        <v>411</v>
      </c>
    </row>
    <row r="63" spans="1:6" s="238" customFormat="1" x14ac:dyDescent="0.2">
      <c r="A63" s="242" t="s">
        <v>412</v>
      </c>
    </row>
    <row r="64" spans="1:6" s="238" customFormat="1" x14ac:dyDescent="0.2"/>
    <row r="65" spans="6:6" x14ac:dyDescent="0.2">
      <c r="F65" s="238"/>
    </row>
    <row r="66" spans="6:6" x14ac:dyDescent="0.2">
      <c r="F66" s="238"/>
    </row>
  </sheetData>
  <mergeCells count="3">
    <mergeCell ref="A5:A6"/>
    <mergeCell ref="B5:B6"/>
    <mergeCell ref="C5: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zoomScale="87" zoomScaleNormal="87" workbookViewId="0">
      <selection activeCell="V28" sqref="V28"/>
    </sheetView>
  </sheetViews>
  <sheetFormatPr defaultRowHeight="12.75" x14ac:dyDescent="0.2"/>
  <cols>
    <col min="1" max="1" width="18.5703125" style="221" customWidth="1"/>
    <col min="2" max="2" width="16.28515625" style="221" bestFit="1" customWidth="1"/>
    <col min="3" max="3" width="21.5703125" style="221" customWidth="1"/>
    <col min="4" max="5" width="20.140625" style="221" customWidth="1"/>
    <col min="6" max="16384" width="9.140625" style="221"/>
  </cols>
  <sheetData>
    <row r="1" spans="1:5" ht="18" x14ac:dyDescent="0.25">
      <c r="A1" s="220" t="s">
        <v>0</v>
      </c>
    </row>
    <row r="2" spans="1:5" ht="18" x14ac:dyDescent="0.25">
      <c r="A2" s="222"/>
    </row>
    <row r="3" spans="1:5" ht="18" x14ac:dyDescent="0.25">
      <c r="A3" s="223" t="s">
        <v>459</v>
      </c>
    </row>
    <row r="6" spans="1:5" x14ac:dyDescent="0.2">
      <c r="A6" s="243" t="s">
        <v>460</v>
      </c>
    </row>
    <row r="8" spans="1:5" x14ac:dyDescent="0.2">
      <c r="B8" s="244" t="s">
        <v>461</v>
      </c>
      <c r="C8" s="244" t="s">
        <v>415</v>
      </c>
      <c r="D8" s="244" t="s">
        <v>185</v>
      </c>
      <c r="E8" s="244" t="s">
        <v>462</v>
      </c>
    </row>
    <row r="9" spans="1:5" x14ac:dyDescent="0.2">
      <c r="A9" s="221" t="s">
        <v>463</v>
      </c>
      <c r="B9" s="245"/>
      <c r="C9" s="246" t="s">
        <v>464</v>
      </c>
      <c r="D9" s="246"/>
      <c r="E9" s="245"/>
    </row>
    <row r="10" spans="1:5" x14ac:dyDescent="0.2">
      <c r="A10" s="221" t="s">
        <v>465</v>
      </c>
      <c r="B10" s="245"/>
      <c r="C10" s="245"/>
      <c r="D10" s="245"/>
      <c r="E10" s="245"/>
    </row>
    <row r="11" spans="1:5" x14ac:dyDescent="0.2">
      <c r="A11" s="221" t="s">
        <v>466</v>
      </c>
      <c r="B11" s="245"/>
      <c r="C11" s="245"/>
      <c r="D11" s="245"/>
      <c r="E11" s="245"/>
    </row>
    <row r="12" spans="1:5" x14ac:dyDescent="0.2">
      <c r="A12" s="221" t="s">
        <v>467</v>
      </c>
      <c r="B12" s="245"/>
      <c r="C12" s="245"/>
      <c r="D12" s="245"/>
      <c r="E12" s="245"/>
    </row>
    <row r="13" spans="1:5" x14ac:dyDescent="0.2">
      <c r="A13" s="221" t="s">
        <v>468</v>
      </c>
      <c r="B13" s="228">
        <f>SUM(B9:B12)</f>
        <v>0</v>
      </c>
      <c r="C13" s="247"/>
      <c r="D13" s="247"/>
      <c r="E13" s="247"/>
    </row>
    <row r="15" spans="1:5" x14ac:dyDescent="0.2">
      <c r="A15" s="221" t="s">
        <v>469</v>
      </c>
      <c r="B15" s="248"/>
    </row>
    <row r="16" spans="1:5" x14ac:dyDescent="0.2">
      <c r="A16" s="221" t="s">
        <v>470</v>
      </c>
      <c r="B16" s="221" t="e">
        <f>B13/B15</f>
        <v>#DIV/0!</v>
      </c>
    </row>
    <row r="18" spans="1:11" x14ac:dyDescent="0.2">
      <c r="A18" s="203" t="s">
        <v>421</v>
      </c>
    </row>
    <row r="19" spans="1:11" x14ac:dyDescent="0.2">
      <c r="A19" s="241" t="s">
        <v>407</v>
      </c>
    </row>
    <row r="20" spans="1:11" x14ac:dyDescent="0.2">
      <c r="A20" s="241" t="s">
        <v>457</v>
      </c>
    </row>
    <row r="21" spans="1:11" x14ac:dyDescent="0.2">
      <c r="A21" s="241" t="s">
        <v>408</v>
      </c>
    </row>
    <row r="23" spans="1:11" x14ac:dyDescent="0.2">
      <c r="A23" s="249"/>
      <c r="B23" s="249"/>
      <c r="C23" s="249"/>
      <c r="D23" s="249"/>
      <c r="E23" s="249"/>
      <c r="F23" s="249"/>
      <c r="G23" s="249"/>
      <c r="H23" s="249"/>
      <c r="I23" s="249"/>
      <c r="J23" s="249"/>
      <c r="K23" s="249"/>
    </row>
    <row r="25" spans="1:11" x14ac:dyDescent="0.2">
      <c r="A25" s="250" t="s">
        <v>471</v>
      </c>
    </row>
    <row r="27" spans="1:11" x14ac:dyDescent="0.2">
      <c r="B27" s="244" t="s">
        <v>461</v>
      </c>
      <c r="C27" s="244" t="s">
        <v>415</v>
      </c>
      <c r="D27" s="244" t="s">
        <v>185</v>
      </c>
      <c r="E27" s="244" t="s">
        <v>462</v>
      </c>
    </row>
    <row r="28" spans="1:11" x14ac:dyDescent="0.2">
      <c r="A28" s="221" t="s">
        <v>463</v>
      </c>
      <c r="B28" s="245"/>
      <c r="C28" s="246" t="s">
        <v>464</v>
      </c>
      <c r="D28" s="246"/>
      <c r="E28" s="245"/>
    </row>
    <row r="29" spans="1:11" x14ac:dyDescent="0.2">
      <c r="A29" s="221" t="s">
        <v>465</v>
      </c>
      <c r="B29" s="245"/>
      <c r="C29" s="245"/>
      <c r="D29" s="245"/>
      <c r="E29" s="245"/>
      <c r="G29" s="244"/>
    </row>
    <row r="30" spans="1:11" x14ac:dyDescent="0.2">
      <c r="A30" s="221" t="s">
        <v>466</v>
      </c>
      <c r="B30" s="245"/>
      <c r="C30" s="245"/>
      <c r="D30" s="245"/>
      <c r="E30" s="245"/>
    </row>
    <row r="31" spans="1:11" x14ac:dyDescent="0.2">
      <c r="A31" s="221" t="s">
        <v>467</v>
      </c>
      <c r="B31" s="245"/>
      <c r="C31" s="245"/>
      <c r="D31" s="245"/>
      <c r="E31" s="245"/>
    </row>
    <row r="32" spans="1:11" x14ac:dyDescent="0.2">
      <c r="A32" s="221" t="s">
        <v>468</v>
      </c>
      <c r="B32" s="228">
        <f>SUM(B28:B31)</f>
        <v>0</v>
      </c>
      <c r="C32" s="247"/>
      <c r="D32" s="247"/>
      <c r="E32" s="247"/>
    </row>
    <row r="34" spans="1:2" x14ac:dyDescent="0.2">
      <c r="A34" s="221" t="s">
        <v>469</v>
      </c>
      <c r="B34" s="248"/>
    </row>
    <row r="35" spans="1:2" x14ac:dyDescent="0.2">
      <c r="A35" s="221" t="s">
        <v>470</v>
      </c>
      <c r="B35" s="221" t="e">
        <f>B32/B34</f>
        <v>#DIV/0!</v>
      </c>
    </row>
    <row r="37" spans="1:2" x14ac:dyDescent="0.2">
      <c r="A37" s="203" t="s">
        <v>421</v>
      </c>
    </row>
    <row r="38" spans="1:2" x14ac:dyDescent="0.2">
      <c r="A38" s="241" t="s">
        <v>407</v>
      </c>
    </row>
    <row r="39" spans="1:2" x14ac:dyDescent="0.2">
      <c r="A39" s="241" t="s">
        <v>457</v>
      </c>
    </row>
    <row r="40" spans="1:2" x14ac:dyDescent="0.2">
      <c r="A40" s="241" t="s">
        <v>408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K19"/>
  <sheetViews>
    <sheetView showZeros="0" zoomScaleNormal="100" workbookViewId="0">
      <selection activeCell="A5" sqref="A5"/>
    </sheetView>
  </sheetViews>
  <sheetFormatPr defaultRowHeight="12.75" x14ac:dyDescent="0.2"/>
  <cols>
    <col min="1" max="1" width="20.7109375" customWidth="1"/>
    <col min="2" max="8" width="10.7109375" customWidth="1"/>
  </cols>
  <sheetData>
    <row r="1" spans="1:11" s="2" customFormat="1" ht="18" x14ac:dyDescent="0.25">
      <c r="A1" s="6" t="s">
        <v>0</v>
      </c>
    </row>
    <row r="2" spans="1:11" s="2" customFormat="1" ht="18" x14ac:dyDescent="0.25">
      <c r="A2" s="7"/>
      <c r="B2" s="4"/>
      <c r="C2" s="4"/>
      <c r="D2" s="4"/>
    </row>
    <row r="3" spans="1:11" s="2" customFormat="1" ht="18" x14ac:dyDescent="0.25">
      <c r="A3" s="8" t="s">
        <v>173</v>
      </c>
    </row>
    <row r="4" spans="1:11" s="2" customFormat="1" ht="18" x14ac:dyDescent="0.25">
      <c r="A4" s="8"/>
    </row>
    <row r="5" spans="1:11" s="31" customFormat="1" ht="25.5" x14ac:dyDescent="0.2">
      <c r="A5" s="33" t="s">
        <v>172</v>
      </c>
      <c r="B5" s="5" t="s">
        <v>171</v>
      </c>
      <c r="C5" s="5" t="s">
        <v>84</v>
      </c>
      <c r="D5" s="5" t="s">
        <v>76</v>
      </c>
      <c r="E5" s="5" t="s">
        <v>170</v>
      </c>
      <c r="F5" s="5" t="s">
        <v>169</v>
      </c>
      <c r="G5" s="5" t="s">
        <v>79</v>
      </c>
      <c r="H5" s="5" t="s">
        <v>168</v>
      </c>
      <c r="I5" s="5" t="s">
        <v>90</v>
      </c>
    </row>
    <row r="6" spans="1:11" x14ac:dyDescent="0.2">
      <c r="A6" s="32" t="s">
        <v>50</v>
      </c>
      <c r="B6" s="32" t="s">
        <v>51</v>
      </c>
      <c r="C6" s="32" t="s">
        <v>49</v>
      </c>
      <c r="D6" s="32" t="s">
        <v>52</v>
      </c>
      <c r="E6" s="32" t="s">
        <v>53</v>
      </c>
      <c r="F6" s="32" t="s">
        <v>54</v>
      </c>
      <c r="G6" s="32" t="s">
        <v>55</v>
      </c>
      <c r="H6" s="32" t="s">
        <v>56</v>
      </c>
      <c r="I6" s="32" t="s">
        <v>57</v>
      </c>
    </row>
    <row r="7" spans="1:11" x14ac:dyDescent="0.2">
      <c r="A7" s="32"/>
      <c r="B7" s="32"/>
      <c r="C7" s="32"/>
      <c r="D7" s="32"/>
      <c r="E7" s="32"/>
      <c r="F7" s="32"/>
      <c r="G7" s="32"/>
      <c r="H7" s="32"/>
      <c r="I7" s="32"/>
      <c r="J7" s="32"/>
      <c r="K7" s="32"/>
    </row>
    <row r="8" spans="1:11" x14ac:dyDescent="0.2">
      <c r="A8" s="32"/>
      <c r="B8" s="32"/>
      <c r="C8" s="32"/>
      <c r="D8" s="32"/>
      <c r="E8" s="32"/>
      <c r="F8" s="32"/>
      <c r="G8" s="32"/>
      <c r="H8" s="32"/>
      <c r="I8" s="32"/>
      <c r="J8" s="32"/>
      <c r="K8" s="32"/>
    </row>
    <row r="9" spans="1:11" x14ac:dyDescent="0.2">
      <c r="A9" s="32"/>
      <c r="B9" s="32"/>
      <c r="C9" s="32"/>
      <c r="D9" s="32"/>
      <c r="E9" s="32"/>
      <c r="F9" s="32"/>
      <c r="G9" s="32"/>
      <c r="H9" s="32"/>
      <c r="I9" s="32"/>
      <c r="J9" s="32"/>
      <c r="K9" s="32"/>
    </row>
    <row r="10" spans="1:11" x14ac:dyDescent="0.2">
      <c r="A10" s="11" t="s">
        <v>1</v>
      </c>
      <c r="B10" s="13" t="s">
        <v>285</v>
      </c>
      <c r="C10" s="12"/>
    </row>
    <row r="11" spans="1:11" x14ac:dyDescent="0.2">
      <c r="A11" s="11" t="s">
        <v>2</v>
      </c>
      <c r="B11" s="13" t="s">
        <v>288</v>
      </c>
      <c r="C11" s="12"/>
    </row>
    <row r="12" spans="1:11" x14ac:dyDescent="0.2">
      <c r="A12" s="11" t="s">
        <v>3</v>
      </c>
      <c r="B12" s="13" t="s">
        <v>167</v>
      </c>
      <c r="C12" s="12"/>
    </row>
    <row r="13" spans="1:11" x14ac:dyDescent="0.2">
      <c r="A13" s="11" t="s">
        <v>4</v>
      </c>
      <c r="B13" s="13" t="s">
        <v>286</v>
      </c>
      <c r="C13" s="12"/>
    </row>
    <row r="14" spans="1:11" x14ac:dyDescent="0.2">
      <c r="A14" s="11" t="s">
        <v>5</v>
      </c>
      <c r="B14" s="13" t="s">
        <v>166</v>
      </c>
      <c r="C14" s="12"/>
    </row>
    <row r="15" spans="1:11" x14ac:dyDescent="0.2">
      <c r="A15" s="11" t="s">
        <v>6</v>
      </c>
      <c r="B15" s="13" t="s">
        <v>287</v>
      </c>
      <c r="C15" s="12"/>
    </row>
    <row r="16" spans="1:11" x14ac:dyDescent="0.2">
      <c r="A16" s="11" t="s">
        <v>7</v>
      </c>
      <c r="B16" s="13" t="s">
        <v>165</v>
      </c>
    </row>
    <row r="17" spans="1:2" x14ac:dyDescent="0.2">
      <c r="A17" s="11" t="s">
        <v>8</v>
      </c>
      <c r="B17" t="s">
        <v>164</v>
      </c>
    </row>
    <row r="18" spans="1:2" x14ac:dyDescent="0.2">
      <c r="A18" s="11" t="s">
        <v>9</v>
      </c>
      <c r="B18" t="s">
        <v>163</v>
      </c>
    </row>
    <row r="19" spans="1:2" x14ac:dyDescent="0.2">
      <c r="A19" s="11"/>
      <c r="B19" s="13"/>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workbookViewId="0">
      <selection activeCell="H34" sqref="H34"/>
    </sheetView>
  </sheetViews>
  <sheetFormatPr defaultRowHeight="12.75" x14ac:dyDescent="0.2"/>
  <cols>
    <col min="1" max="1" width="9" style="221" customWidth="1"/>
    <col min="2" max="2" width="27.5703125" style="221" customWidth="1"/>
    <col min="3" max="3" width="17.140625" style="221" customWidth="1"/>
    <col min="4" max="4" width="17.42578125" style="221" customWidth="1"/>
    <col min="5" max="16384" width="9.140625" style="221"/>
  </cols>
  <sheetData>
    <row r="1" spans="1:4" ht="18" x14ac:dyDescent="0.25">
      <c r="A1" s="220" t="s">
        <v>0</v>
      </c>
    </row>
    <row r="2" spans="1:4" ht="18" x14ac:dyDescent="0.25">
      <c r="A2" s="222"/>
    </row>
    <row r="3" spans="1:4" ht="18" x14ac:dyDescent="0.25">
      <c r="A3" s="223" t="s">
        <v>472</v>
      </c>
    </row>
    <row r="4" spans="1:4" ht="18" x14ac:dyDescent="0.25">
      <c r="A4" s="222"/>
    </row>
    <row r="5" spans="1:4" x14ac:dyDescent="0.2">
      <c r="A5" s="302" t="s">
        <v>398</v>
      </c>
      <c r="B5" s="304" t="s">
        <v>399</v>
      </c>
      <c r="C5" s="306" t="s">
        <v>400</v>
      </c>
      <c r="D5" s="307"/>
    </row>
    <row r="6" spans="1:4" ht="24" x14ac:dyDescent="0.2">
      <c r="A6" s="303"/>
      <c r="B6" s="305"/>
      <c r="C6" s="224" t="s">
        <v>455</v>
      </c>
      <c r="D6" s="225" t="s">
        <v>402</v>
      </c>
    </row>
    <row r="7" spans="1:4" x14ac:dyDescent="0.2">
      <c r="A7" s="251" t="s">
        <v>50</v>
      </c>
      <c r="B7" s="229" t="s">
        <v>172</v>
      </c>
      <c r="C7" s="229"/>
      <c r="D7" s="230"/>
    </row>
    <row r="8" spans="1:4" x14ac:dyDescent="0.2">
      <c r="A8" s="251" t="s">
        <v>51</v>
      </c>
      <c r="B8" s="229" t="s">
        <v>171</v>
      </c>
      <c r="C8" s="229"/>
      <c r="D8" s="230"/>
    </row>
    <row r="9" spans="1:4" x14ac:dyDescent="0.2">
      <c r="A9" s="251" t="s">
        <v>49</v>
      </c>
      <c r="B9" s="229" t="s">
        <v>84</v>
      </c>
      <c r="C9" s="229"/>
      <c r="D9" s="230"/>
    </row>
    <row r="10" spans="1:4" x14ac:dyDescent="0.2">
      <c r="A10" s="252" t="s">
        <v>324</v>
      </c>
      <c r="B10" s="229" t="s">
        <v>327</v>
      </c>
      <c r="C10" s="229"/>
      <c r="D10" s="230"/>
    </row>
    <row r="11" spans="1:4" x14ac:dyDescent="0.2">
      <c r="A11" s="252" t="s">
        <v>473</v>
      </c>
      <c r="B11" s="233" t="s">
        <v>474</v>
      </c>
      <c r="C11" s="233"/>
      <c r="D11" s="234"/>
    </row>
    <row r="12" spans="1:4" x14ac:dyDescent="0.2">
      <c r="A12" s="251" t="s">
        <v>53</v>
      </c>
      <c r="B12" s="229" t="s">
        <v>169</v>
      </c>
      <c r="C12" s="229"/>
      <c r="D12" s="230"/>
    </row>
    <row r="13" spans="1:4" x14ac:dyDescent="0.2">
      <c r="A13" s="251" t="s">
        <v>54</v>
      </c>
      <c r="B13" s="229" t="s">
        <v>79</v>
      </c>
      <c r="C13" s="229"/>
      <c r="D13" s="230"/>
    </row>
    <row r="14" spans="1:4" x14ac:dyDescent="0.2">
      <c r="A14" s="251" t="s">
        <v>55</v>
      </c>
      <c r="B14" s="229" t="s">
        <v>168</v>
      </c>
      <c r="C14" s="229"/>
      <c r="D14" s="230"/>
    </row>
    <row r="15" spans="1:4" x14ac:dyDescent="0.2">
      <c r="A15" s="251" t="s">
        <v>56</v>
      </c>
      <c r="B15" s="229" t="s">
        <v>90</v>
      </c>
      <c r="C15" s="229"/>
      <c r="D15" s="230"/>
    </row>
    <row r="16" spans="1:4" s="238" customFormat="1" x14ac:dyDescent="0.2"/>
    <row r="17" spans="1:1" s="238" customFormat="1" x14ac:dyDescent="0.2">
      <c r="A17" s="239" t="s">
        <v>210</v>
      </c>
    </row>
    <row r="18" spans="1:1" s="238" customFormat="1" x14ac:dyDescent="0.2">
      <c r="A18" s="241" t="s">
        <v>457</v>
      </c>
    </row>
    <row r="19" spans="1:1" s="238" customFormat="1" x14ac:dyDescent="0.2">
      <c r="A19" s="241" t="s">
        <v>407</v>
      </c>
    </row>
    <row r="20" spans="1:1" s="238" customFormat="1" x14ac:dyDescent="0.2">
      <c r="A20" s="241" t="s">
        <v>408</v>
      </c>
    </row>
    <row r="21" spans="1:1" s="238" customFormat="1" x14ac:dyDescent="0.2">
      <c r="A21" s="242" t="s">
        <v>409</v>
      </c>
    </row>
    <row r="22" spans="1:1" s="238" customFormat="1" x14ac:dyDescent="0.2"/>
    <row r="23" spans="1:1" s="238" customFormat="1" x14ac:dyDescent="0.2"/>
  </sheetData>
  <mergeCells count="3">
    <mergeCell ref="A5:A6"/>
    <mergeCell ref="B5:B6"/>
    <mergeCell ref="C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99e4c9942c6404eb103464a00e6097b xmlns="5d55e9dd-4cea-4593-8805-904a126b9efb">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6a3660c5-15bd-4052-a0a1-6237663b7600</TermId>
        </TermInfo>
      </Terms>
    </n99e4c9942c6404eb103464a00e6097b>
    <adb9bed2e36e4a93af574aeb444da63e xmlns="5d55e9dd-4cea-4593-8805-904a126b9efb">
      <Terms xmlns="http://schemas.microsoft.com/office/infopath/2007/PartnerControls">
        <TermInfo xmlns="http://schemas.microsoft.com/office/infopath/2007/PartnerControls">
          <TermName xmlns="http://schemas.microsoft.com/office/infopath/2007/PartnerControls">Exporter Questionnaire</TermName>
          <TermId xmlns="http://schemas.microsoft.com/office/infopath/2007/PartnerControls">40a4ce56-9325-4c76-b43d-e856b26594c5</TermId>
        </TermInfo>
        <TermInfo xmlns="http://schemas.microsoft.com/office/infopath/2007/PartnerControls">
          <TermName xmlns="http://schemas.microsoft.com/office/infopath/2007/PartnerControls"> spreadsheet</TermName>
          <TermId xmlns="http://schemas.microsoft.com/office/infopath/2007/PartnerControls">3f25baca-129d-4713-a75c-ecd260580d4a</TermId>
        </TermInfo>
      </Terms>
    </adb9bed2e36e4a93af574aeb444da63e>
    <a9e5005df30c49b59c550e68528fb7bc xmlns="5d55e9dd-4cea-4593-8805-904a126b9efb">
      <Terms xmlns="http://schemas.microsoft.com/office/infopath/2007/PartnerControls">
        <TermInfo xmlns="http://schemas.microsoft.com/office/infopath/2007/PartnerControls">
          <TermName xmlns="http://schemas.microsoft.com/office/infopath/2007/PartnerControls">Continuation</TermName>
          <TermId xmlns="http://schemas.microsoft.com/office/infopath/2007/PartnerControls">26f5155c-8004-45ab-ae70-61883279367b</TermId>
        </TermInfo>
      </Terms>
    </a9e5005df30c49b59c550e68528fb7bc>
    <g7bcb40ba23249a78edca7d43a67c1c9 xmlns="5d55e9dd-4cea-4593-8805-904a126b9efb">
      <Terms xmlns="http://schemas.microsoft.com/office/infopath/2007/PartnerControls">
        <TermInfo xmlns="http://schemas.microsoft.com/office/infopath/2007/PartnerControls">
          <TermName xmlns="http://schemas.microsoft.com/office/infopath/2007/PartnerControls">Initiation</TermName>
          <TermId xmlns="http://schemas.microsoft.com/office/infopath/2007/PartnerControls">b55870f0-dbe8-4b58-8e5f-70df10cc9f9a</TermId>
        </TermInfo>
      </Terms>
    </g7bcb40ba23249a78edca7d43a67c1c9>
    <pe2555c81638466f9eb614edb9ecde52 xmlns="5d55e9dd-4cea-4593-8805-904a126b9efb">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c725ebab-79e6-46da-aab1-b09883062aed</TermId>
        </TermInfo>
      </Terms>
    </pe2555c81638466f9eb614edb9ecde52>
    <TaxCatchAll xmlns="5d55e9dd-4cea-4593-8805-904a126b9efb">
      <Value>50</Value>
      <Value>72</Value>
      <Value>11</Value>
      <Value>55</Value>
      <Value>3186</Value>
      <Value>3644</Value>
      <Value>565</Value>
      <Value>394</Value>
      <Value>206</Value>
      <Value>1091</Value>
    </TaxCatchAll>
    <aa25a1a23adf4c92a153145de6afe324 xmlns="5d55e9dd-4cea-4593-8805-904a126b9efb">
      <Terms xmlns="http://schemas.microsoft.com/office/infopath/2007/PartnerControls">
        <TermInfo xmlns="http://schemas.microsoft.com/office/infopath/2007/PartnerControls">
          <TermName xmlns="http://schemas.microsoft.com/office/infopath/2007/PartnerControls">For Official Use Only</TermName>
          <TermId xmlns="http://schemas.microsoft.com/office/infopath/2007/PartnerControls">11f6fb0b-52ce-4109-8f7f-521b2a62f692</TermId>
        </TermInfo>
      </Terms>
    </aa25a1a23adf4c92a153145de6afe324>
    <Comments xmlns="http://schemas.microsoft.com/sharepoint/v3" xsi:nil="true"/>
    <_dlc_DocId xmlns="5d55e9dd-4cea-4593-8805-904a126b9efb">X37KMNPMRHAR-821024664-2006</_dlc_DocId>
    <_dlc_DocIdUrl xmlns="5d55e9dd-4cea-4593-8805-904a126b9efb">
      <Url>https://dochub/div/antidumpingcommission/businessfunctions/operations/aluminiumproducts/continuation/_layouts/15/DocIdRedir.aspx?ID=X37KMNPMRHAR-821024664-2006</Url>
      <Description>X37KMNPMRHAR-821024664-2006</Description>
    </_dlc_DocIdUrl>
    <ecb3b0d026e346229db3a0eefecebd00 xmlns="5d55e9dd-4cea-4593-8805-904a126b9efb">
      <Terms xmlns="http://schemas.microsoft.com/office/infopath/2007/PartnerControls"/>
    </ecb3b0d026e346229db3a0eefecebd00>
    <nba65ea250ff47ef835926baceee72ae xmlns="5d55e9dd-4cea-4593-8805-904a126b9efb">
      <Terms xmlns="http://schemas.microsoft.com/office/infopath/2007/PartnerControls">
        <TermInfo xmlns="http://schemas.microsoft.com/office/infopath/2007/PartnerControls">
          <TermName xmlns="http://schemas.microsoft.com/office/infopath/2007/PartnerControls">Exporter</TermName>
          <TermId xmlns="http://schemas.microsoft.com/office/infopath/2007/PartnerControls">202c4266-4b7b-47fa-abf4-6dd564aa8a92</TermId>
        </TermInfo>
      </Terms>
    </nba65ea250ff47ef835926baceee72ae>
    <b3318d1e01eb4610a351b730b44661e9 xmlns="5d55e9dd-4cea-4593-8805-904a126b9efb">
      <Terms xmlns="http://schemas.microsoft.com/office/infopath/2007/PartnerControls"/>
    </b3318d1e01eb4610a351b730b44661e9>
    <e1a8023ac9bd4d13a46790ba8a934c2f xmlns="5d55e9dd-4cea-4593-8805-904a126b9efb">
      <Terms xmlns="http://schemas.microsoft.com/office/infopath/2007/PartnerControls">
        <TermInfo xmlns="http://schemas.microsoft.com/office/infopath/2007/PartnerControls">
          <TermName xmlns="http://schemas.microsoft.com/office/infopath/2007/PartnerControls">Aluminium extrusions</TermName>
          <TermId xmlns="http://schemas.microsoft.com/office/infopath/2007/PartnerControls">13712dbc-8c09-40ee-9417-ccf6208c32b7</TermId>
        </TermInfo>
      </Terms>
    </e1a8023ac9bd4d13a46790ba8a934c2f>
    <IconOverlay xmlns="http://schemas.microsoft.com/sharepoint/v4" xsi:nil="true"/>
    <fed433c90bd444998726ebeea3584a59 xmlns="5d55e9dd-4cea-4593-8805-904a126b9efb">
      <Terms xmlns="http://schemas.microsoft.com/office/infopath/2007/PartnerControls"/>
    </fed433c90bd444998726ebeea3584a59>
    <a525dd14246c4526810fcf7cf11229a1 xmlns="5d55e9dd-4cea-4593-8805-904a126b9efb">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6a225eba-02e1-48be-a300-050c857bf29c</TermId>
        </TermInfo>
      </Terms>
    </a525dd14246c4526810fcf7cf11229a1>
    <he2708d2568a40a6ba455dff069e5096 xmlns="5d55e9dd-4cea-4593-8805-904a126b9efb">
      <Terms xmlns="http://schemas.microsoft.com/office/infopath/2007/PartnerControls"/>
    </he2708d2568a40a6ba455dff069e5096>
    <DocHub_CaseNumber xmlns="5d55e9dd-4cea-4593-8805-904a126b9efb">591</DocHub_CaseNumber>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A47C0B561BE514794450F0CD29B5F49" ma:contentTypeVersion="62" ma:contentTypeDescription="Create a new document." ma:contentTypeScope="" ma:versionID="16ee2a1e31e61813da8facd36cb97eb6">
  <xsd:schema xmlns:xsd="http://www.w3.org/2001/XMLSchema" xmlns:xs="http://www.w3.org/2001/XMLSchema" xmlns:p="http://schemas.microsoft.com/office/2006/metadata/properties" xmlns:ns1="http://schemas.microsoft.com/sharepoint/v3" xmlns:ns2="5d55e9dd-4cea-4593-8805-904a126b9efb" xmlns:ns3="http://schemas.microsoft.com/sharepoint/v4" targetNamespace="http://schemas.microsoft.com/office/2006/metadata/properties" ma:root="true" ma:fieldsID="0ccb8be16b41f561c044b11e5b3216f0" ns1:_="" ns2:_="" ns3:_="">
    <xsd:import namespace="http://schemas.microsoft.com/sharepoint/v3"/>
    <xsd:import namespace="5d55e9dd-4cea-4593-8805-904a126b9efb"/>
    <xsd:import namespace="http://schemas.microsoft.com/sharepoint/v4"/>
    <xsd:element name="properties">
      <xsd:complexType>
        <xsd:sequence>
          <xsd:element name="documentManagement">
            <xsd:complexType>
              <xsd:all>
                <xsd:element ref="ns2:_dlc_DocId" minOccurs="0"/>
                <xsd:element ref="ns2:_dlc_DocIdUrl" minOccurs="0"/>
                <xsd:element ref="ns2:TaxCatchAll" minOccurs="0"/>
                <xsd:element ref="ns2:_dlc_DocIdPersistId" minOccurs="0"/>
                <xsd:element ref="ns2:aa25a1a23adf4c92a153145de6afe324"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a9e5005df30c49b59c550e68528fb7bc" minOccurs="0"/>
                <xsd:element ref="ns2:DocHub_CaseNumber" minOccurs="0"/>
                <xsd:element ref="ns2:he2708d2568a40a6ba455dff069e5096" minOccurs="0"/>
                <xsd:element ref="ns2:e1a8023ac9bd4d13a46790ba8a934c2f" minOccurs="0"/>
                <xsd:element ref="ns2:fed433c90bd444998726ebeea3584a59" minOccurs="0"/>
                <xsd:element ref="ns2:a525dd14246c4526810fcf7cf11229a1" minOccurs="0"/>
                <xsd:element ref="ns2:nba65ea250ff47ef835926baceee72ae" minOccurs="0"/>
                <xsd:element ref="ns2:ecb3b0d026e346229db3a0eefecebd00" minOccurs="0"/>
                <xsd:element ref="ns2:b3318d1e01eb4610a351b730b44661e9"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3"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55e9dd-4cea-4593-8805-904a126b9efb"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8" nillable="true" ma:displayName="Taxonomy Catch All Column" ma:hidden="true" ma:list="{8b1b4855-04cd-42a0-abb2-871b9e5306c0}" ma:internalName="TaxCatchAll" ma:showField="CatchAllData" ma:web="5d55e9dd-4cea-4593-8805-904a126b9efb">
      <xsd:complexType>
        <xsd:complexContent>
          <xsd:extension base="dms:MultiChoiceLookup">
            <xsd:sequence>
              <xsd:element name="Value" type="dms:Lookup" maxOccurs="unbounded" minOccurs="0"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aa25a1a23adf4c92a153145de6afe324" ma:index="13"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a1569d7d-3773-4c87-86b0-7a1a60dddba1"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a9e5005df30c49b59c550e68528fb7bc" ma:index="24" nillable="true" ma:taxonomy="true" ma:internalName="a9e5005df30c49b59c550e68528fb7bc" ma:taxonomyFieldName="DocHub_CaseType" ma:displayName="Case Type" ma:indexed="true" ma:default="" ma:fieldId="{a9e5005d-f30c-49b5-9c55-0e68528fb7bc}" ma:sspId="fb0313f7-9433-48c0-866e-9e0bbee59a50" ma:termSetId="35118b42-2561-4a80-be22-6fd15b819172" ma:anchorId="00000000-0000-0000-0000-000000000000" ma:open="false" ma:isKeyword="false">
      <xsd:complexType>
        <xsd:sequence>
          <xsd:element ref="pc:Terms" minOccurs="0" maxOccurs="1"/>
        </xsd:sequence>
      </xsd:complexType>
    </xsd:element>
    <xsd:element name="DocHub_CaseNumber" ma:index="26" nillable="true" ma:displayName="Case Number" ma:description="Case, Duty Assessment, or Exemption number." ma:indexed="true" ma:internalName="DocHub_CaseNumber">
      <xsd:simpleType>
        <xsd:restriction base="dms:Text">
          <xsd:maxLength value="255"/>
        </xsd:restriction>
      </xsd:simpleType>
    </xsd:element>
    <xsd:element name="he2708d2568a40a6ba455dff069e5096" ma:index="27" nillable="true" ma:taxonomy="true" ma:internalName="he2708d2568a40a6ba455dff069e5096" ma:taxonomyFieldName="DocHub_ReportType" ma:displayName="Report Type" ma:indexed="true" ma:fieldId="{1e2708d2-568a-40a6-ba45-5dff069e5096}" ma:sspId="fb0313f7-9433-48c0-866e-9e0bbee59a50" ma:termSetId="c86e725a-b09b-49dd-a39e-cc337a689931" ma:anchorId="00000000-0000-0000-0000-000000000000" ma:open="true" ma:isKeyword="false">
      <xsd:complexType>
        <xsd:sequence>
          <xsd:element ref="pc:Terms" minOccurs="0" maxOccurs="1"/>
        </xsd:sequence>
      </xsd:complexType>
    </xsd:element>
    <xsd:element name="e1a8023ac9bd4d13a46790ba8a934c2f" ma:index="29" nillable="true" ma:taxonomy="true" ma:internalName="e1a8023ac9bd4d13a46790ba8a934c2f" ma:taxonomyFieldName="DocHub_Goods" ma:displayName="Goods" ma:indexed="true" ma:default="" ma:fieldId="{e1a8023a-c9bd-4d13-a467-90ba8a934c2f}" ma:sspId="fb0313f7-9433-48c0-866e-9e0bbee59a50" ma:termSetId="1f7f6966-cfb6-45b1-829f-7b1f66c508f7" ma:anchorId="00000000-0000-0000-0000-000000000000" ma:open="false" ma:isKeyword="false">
      <xsd:complexType>
        <xsd:sequence>
          <xsd:element ref="pc:Terms" minOccurs="0" maxOccurs="1"/>
        </xsd:sequence>
      </xsd:complexType>
    </xsd:element>
    <xsd:element name="fed433c90bd444998726ebeea3584a59" ma:index="31" nillable="true" ma:taxonomy="true" ma:internalName="fed433c90bd444998726ebeea3584a59" ma:taxonomyFieldName="DocHub_Entity" ma:displayName="Entity" ma:indexed="true" ma:default="" ma:fieldId="{fed433c9-0bd4-4499-8726-ebeea3584a59}" ma:sspId="fb0313f7-9433-48c0-866e-9e0bbee59a50" ma:termSetId="36cc03a7-f404-4918-b8b4-dc6892acb988" ma:anchorId="00000000-0000-0000-0000-000000000000" ma:open="true" ma:isKeyword="false">
      <xsd:complexType>
        <xsd:sequence>
          <xsd:element ref="pc:Terms" minOccurs="0" maxOccurs="1"/>
        </xsd:sequence>
      </xsd:complexType>
    </xsd:element>
    <xsd:element name="a525dd14246c4526810fcf7cf11229a1" ma:index="33" nillable="true" ma:taxonomy="true" ma:internalName="a525dd14246c4526810fcf7cf11229a1" ma:taxonomyFieldName="DocHub_Country" ma:displayName="Country" ma:indexed="true" ma:fieldId="{a525dd14-246c-4526-810f-cf7cf11229a1}" ma:sspId="fb0313f7-9433-48c0-866e-9e0bbee59a50" ma:termSetId="81767a1f-658b-49f6-b412-6a1a7cdd0d40" ma:anchorId="00000000-0000-0000-0000-000000000000" ma:open="false" ma:isKeyword="false">
      <xsd:complexType>
        <xsd:sequence>
          <xsd:element ref="pc:Terms" minOccurs="0" maxOccurs="1"/>
        </xsd:sequence>
      </xsd:complexType>
    </xsd:element>
    <xsd:element name="nba65ea250ff47ef835926baceee72ae" ma:index="35" nillable="true" ma:taxonomy="true" ma:internalName="nba65ea250ff47ef835926baceee72ae" ma:taxonomyFieldName="DocHub_ADCEntityType" ma:displayName="Entity Type" ma:indexed="true" ma:fieldId="{7ba65ea2-50ff-47ef-8359-26baceee72ae}" ma:sspId="fb0313f7-9433-48c0-866e-9e0bbee59a50" ma:termSetId="557b5aed-f0e6-4252-b771-71abd325d5c1" ma:anchorId="00000000-0000-0000-0000-000000000000" ma:open="false" ma:isKeyword="false">
      <xsd:complexType>
        <xsd:sequence>
          <xsd:element ref="pc:Terms" minOccurs="0" maxOccurs="1"/>
        </xsd:sequence>
      </xsd:complexType>
    </xsd:element>
    <xsd:element name="ecb3b0d026e346229db3a0eefecebd00" ma:index="37" nillable="true" ma:taxonomy="true" ma:internalName="ecb3b0d026e346229db3a0eefecebd00" ma:taxonomyFieldName="DocHub_ADCSubDocumentType" ma:displayName="Sub-Document Type" ma:indexed="true" ma:fieldId="{ecb3b0d0-26e3-4622-9db3-a0eefecebd00}" ma:sspId="fb0313f7-9433-48c0-866e-9e0bbee59a50" ma:termSetId="37504ea1-f548-4e80-9c8f-02e49ac5a719" ma:anchorId="00000000-0000-0000-0000-000000000000" ma:open="false" ma:isKeyword="false">
      <xsd:complexType>
        <xsd:sequence>
          <xsd:element ref="pc:Terms" minOccurs="0" maxOccurs="1"/>
        </xsd:sequence>
      </xsd:complexType>
    </xsd:element>
    <xsd:element name="b3318d1e01eb4610a351b730b44661e9" ma:index="39" nillable="true" ma:taxonomy="true" ma:internalName="b3318d1e01eb4610a351b730b44661e9" ma:taxonomyFieldName="DocHub_AttachmentAppendix" ma:displayName="Attachment/Appendix" ma:indexed="true" ma:fieldId="{b3318d1e-01eb-4610-a351-b730b44661e9}" ma:sspId="fb0313f7-9433-48c0-866e-9e0bbee59a50" ma:termSetId="7c3756b3-4fe4-4ad0-9467-140bb9bd240a" ma:anchorId="00000000-0000-0000-0000-000000000000" ma:open="false" ma:isKeyword="false">
      <xsd:complexType>
        <xsd:sequence>
          <xsd:element ref="pc:Terms" minOccurs="0" maxOccurs="1"/>
        </xsd:sequence>
      </xsd:complexType>
    </xsd:element>
    <xsd:element name="SharedWithUsers" ma:index="4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772A6-D807-47BB-9654-C9AA094C50AA}">
  <ds:schemaRefs>
    <ds:schemaRef ds:uri="http://purl.org/dc/dcmitype/"/>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schemas.microsoft.com/sharepoint/v4"/>
    <ds:schemaRef ds:uri="http://schemas.openxmlformats.org/package/2006/metadata/core-properties"/>
    <ds:schemaRef ds:uri="http://purl.org/dc/terms/"/>
    <ds:schemaRef ds:uri="5d55e9dd-4cea-4593-8805-904a126b9efb"/>
    <ds:schemaRef ds:uri="http://www.w3.org/XML/1998/namespace"/>
    <ds:schemaRef ds:uri="http://purl.org/dc/elements/1.1/"/>
  </ds:schemaRefs>
</ds:datastoreItem>
</file>

<file path=customXml/itemProps2.xml><?xml version="1.0" encoding="utf-8"?>
<ds:datastoreItem xmlns:ds="http://schemas.openxmlformats.org/officeDocument/2006/customXml" ds:itemID="{18C2D453-FAAC-432A-88D9-3FD53FED35D5}">
  <ds:schemaRefs>
    <ds:schemaRef ds:uri="http://schemas.microsoft.com/sharepoint/events"/>
  </ds:schemaRefs>
</ds:datastoreItem>
</file>

<file path=customXml/itemProps3.xml><?xml version="1.0" encoding="utf-8"?>
<ds:datastoreItem xmlns:ds="http://schemas.openxmlformats.org/officeDocument/2006/customXml" ds:itemID="{1269C996-735D-46A8-80A7-1B747F26D4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55e9dd-4cea-4593-8805-904a126b9ef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14D08C-B507-42B9-8010-0260D11F8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B-2 Australian sales</vt:lpstr>
      <vt:lpstr>B-2.2 Australian sales source</vt:lpstr>
      <vt:lpstr>B-4 Upwards sales</vt:lpstr>
      <vt:lpstr>B-5 Upwards selling expenses</vt:lpstr>
      <vt:lpstr>D-2 Domestic sales</vt:lpstr>
      <vt:lpstr>D-2.2 domestic sales source</vt:lpstr>
      <vt:lpstr>E-2.3 Packing Costs</vt:lpstr>
      <vt:lpstr>F-2 Third country sales</vt:lpstr>
      <vt:lpstr>F-2.2 third country sale source</vt:lpstr>
      <vt:lpstr>G-3 Domestic CTM</vt:lpstr>
      <vt:lpstr>G-3.2 Domestic CTM source</vt:lpstr>
      <vt:lpstr>G-4.1 SG&amp;A listing</vt:lpstr>
      <vt:lpstr>G-4.2 Dom SG&amp;A calculation</vt:lpstr>
      <vt:lpstr>G-5 Australian CTM</vt:lpstr>
      <vt:lpstr>G-5.2 Australian CTM source</vt:lpstr>
      <vt:lpstr>G-7.2 Raw material CTM</vt:lpstr>
      <vt:lpstr>G-7.3 Raw Material CTM source</vt:lpstr>
      <vt:lpstr>G-7.4 Raw material purchases</vt:lpstr>
      <vt:lpstr>G-7.5 Source Data for G-7.4</vt:lpstr>
      <vt:lpstr>G-8 Upwards costs</vt:lpstr>
      <vt:lpstr>G-9 Volume and Inventory</vt:lpstr>
      <vt:lpstr>G-10 Capacity Utilisation</vt:lpstr>
    </vt:vector>
  </TitlesOfParts>
  <Company>Australian Customs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McGovern, Reuben</dc:creator>
  <cp:lastModifiedBy>Admin</cp:lastModifiedBy>
  <cp:lastPrinted>2017-08-18T04:47:26Z</cp:lastPrinted>
  <dcterms:created xsi:type="dcterms:W3CDTF">2000-02-28T05:36:12Z</dcterms:created>
  <dcterms:modified xsi:type="dcterms:W3CDTF">2021-09-22T03:27:36Z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0x0101009A47C0B561BE514794450F0CD29B5F49</vt:lpwstr>
  </property>
  <property fmtid="{D5CDD505-2E9C-101B-9397-08002B2CF9AE}" pid="3" name="_dlc_DocIdItemGuid">
    <vt:lpwstr>0e2b00d2-f851-4af4-a932-a879d07f5505</vt:lpwstr>
  </property>
  <property fmtid="{D5CDD505-2E9C-101B-9397-08002B2CF9AE}" pid="4" name="DocHub_Year">
    <vt:lpwstr>3186;#2020|6a3660c5-15bd-4052-a0a1-6237663b7600</vt:lpwstr>
  </property>
  <property fmtid="{D5CDD505-2E9C-101B-9397-08002B2CF9AE}" pid="5" name="DocHub_DocumentType">
    <vt:lpwstr>206;#Questionnaire|c725ebab-79e6-46da-aab1-b09883062aed</vt:lpwstr>
  </property>
  <property fmtid="{D5CDD505-2E9C-101B-9397-08002B2CF9AE}" pid="6" name="DocHub_SecurityClassification">
    <vt:lpwstr>11;#For Official Use Only|11f6fb0b-52ce-4109-8f7f-521b2a62f692</vt:lpwstr>
  </property>
  <property fmtid="{D5CDD505-2E9C-101B-9397-08002B2CF9AE}" pid="7" name="DocHub_CaseType">
    <vt:lpwstr>72;#Continuation|26f5155c-8004-45ab-ae70-61883279367b</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565;#Exporter Questionnaire|40a4ce56-9325-4c76-b43d-e856b26594c5;#3644;# spreadsheet|3f25baca-129d-4713-a75c-ecd260580d4a</vt:lpwstr>
  </property>
  <property fmtid="{D5CDD505-2E9C-101B-9397-08002B2CF9AE}" pid="10" name="DocHub_ADCEntityType">
    <vt:lpwstr>1091;#Exporter|202c4266-4b7b-47fa-abf4-6dd564aa8a92</vt:lpwstr>
  </property>
  <property fmtid="{D5CDD505-2E9C-101B-9397-08002B2CF9AE}" pid="11" name="DocHub_WorkActivity">
    <vt:lpwstr>50;#Initiation|b55870f0-dbe8-4b58-8e5f-70df10cc9f9a</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55;#Aluminium extrusions|13712dbc-8c09-40ee-9417-ccf6208c32b7</vt:lpwstr>
  </property>
  <property fmtid="{D5CDD505-2E9C-101B-9397-08002B2CF9AE}" pid="17" name="DocHub_Country">
    <vt:lpwstr>394;#Vietnam|6a225eba-02e1-48be-a300-050c857bf29c</vt:lpwstr>
  </property>
  <property fmtid="{D5CDD505-2E9C-101B-9397-08002B2CF9AE}" pid="18" name="DocHub_ReportType">
    <vt:lpwstr/>
  </property>
  <property fmtid="{D5CDD505-2E9C-101B-9397-08002B2CF9AE}" pid="19" name="DocHub_TrainingType">
    <vt:lpwstr/>
  </property>
  <property fmtid="{D5CDD505-2E9C-101B-9397-08002B2CF9AE}" pid="20" name="DocHub_AttachmentAppendix">
    <vt:lpwstr/>
  </property>
</Properties>
</file>